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filterPrivacy="1" codeName="ThisWorkbook" defaultThemeVersion="124226"/>
  <xr:revisionPtr revIDLastSave="0" documentId="13_ncr:1_{A4F51553-BB86-3D42-BA67-C898570C1B91}" xr6:coauthVersionLast="47" xr6:coauthVersionMax="47" xr10:uidLastSave="{00000000-0000-0000-0000-000000000000}"/>
  <bookViews>
    <workbookView xWindow="0" yWindow="500" windowWidth="25600" windowHeight="14600" xr2:uid="{00000000-000D-0000-FFFF-FFFF00000000}"/>
  </bookViews>
  <sheets>
    <sheet name="Reseräkning" sheetId="4" r:id="rId1"/>
    <sheet name="Inställningar" sheetId="2" r:id="rId2"/>
    <sheet name="Traktamente 2023" sheetId="6" r:id="rId3"/>
  </sheets>
  <definedNames>
    <definedName name="_xlnm._FilterDatabase" localSheetId="2" hidden="1">'Traktamente 2023'!$B$5:$C$175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4" l="1"/>
  <c r="F39" i="4" l="1"/>
  <c r="F40" i="4" s="1"/>
  <c r="F44" i="4" s="1"/>
  <c r="A175" i="6"/>
  <c r="A174" i="6"/>
  <c r="A173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3" i="6"/>
  <c r="A92" i="6"/>
  <c r="A91" i="6"/>
  <c r="A90" i="6"/>
  <c r="A89" i="6"/>
  <c r="A88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6" i="6"/>
  <c r="A15" i="6"/>
  <c r="A14" i="6"/>
  <c r="A13" i="6"/>
  <c r="A12" i="6"/>
  <c r="A11" i="6"/>
  <c r="A10" i="6"/>
  <c r="A9" i="6"/>
  <c r="A8" i="6"/>
  <c r="E29" i="4"/>
  <c r="F30" i="4" s="1"/>
  <c r="F43" i="4" s="1"/>
  <c r="D51" i="4"/>
  <c r="F46" i="4"/>
  <c r="B51" i="4"/>
  <c r="F45" i="4"/>
  <c r="F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E34" authorId="0" shapeId="0" xr:uid="{00000000-0006-0000-0000-000001000000}">
      <text>
        <r>
          <rPr>
            <sz val="9"/>
            <color rgb="FF000000"/>
            <rFont val="Tahoma"/>
            <family val="2"/>
          </rPr>
          <t>Ange hur många måltidsavdrag som ska göras</t>
        </r>
      </text>
    </comment>
    <comment ref="F34" authorId="0" shapeId="0" xr:uid="{00000000-0006-0000-0000-000002000000}">
      <text>
        <r>
          <rPr>
            <sz val="9"/>
            <color rgb="FF000000"/>
            <rFont val="Tahoma"/>
            <family val="2"/>
          </rPr>
          <t>Skriv antal dagar om du också ska ha nattraktamente (dvs ordnat eget boende)</t>
        </r>
      </text>
    </comment>
    <comment ref="F47" authorId="0" shapeId="0" xr:uid="{00000000-0006-0000-0000-000003000000}">
      <text>
        <r>
          <rPr>
            <sz val="9"/>
            <color indexed="8"/>
            <rFont val="Tahoma"/>
            <family val="2"/>
          </rPr>
          <t>Sätt minustecken (-) framför summan.</t>
        </r>
      </text>
    </comment>
    <comment ref="F48" authorId="0" shapeId="0" xr:uid="{00000000-0006-0000-0000-000004000000}">
      <text>
        <r>
          <rPr>
            <sz val="9"/>
            <color rgb="FF000000"/>
            <rFont val="Tahoma"/>
            <family val="2"/>
          </rPr>
          <t xml:space="preserve">Sätt minustecken (-) framför summan.
</t>
        </r>
      </text>
    </comment>
    <comment ref="F49" authorId="0" shapeId="0" xr:uid="{00000000-0006-0000-0000-000005000000}">
      <text>
        <r>
          <rPr>
            <sz val="9"/>
            <color indexed="8"/>
            <rFont val="Tahoma"/>
            <family val="2"/>
          </rPr>
          <t xml:space="preserve">Sätt minustecken (-) framför summan.
</t>
        </r>
      </text>
    </comment>
  </commentList>
</comments>
</file>

<file path=xl/sharedStrings.xml><?xml version="1.0" encoding="utf-8"?>
<sst xmlns="http://schemas.openxmlformats.org/spreadsheetml/2006/main" count="251" uniqueCount="239">
  <si>
    <t>Hela dagar</t>
  </si>
  <si>
    <t>Avresedag</t>
  </si>
  <si>
    <t>Hemkomstdag</t>
  </si>
  <si>
    <t>Belopp</t>
  </si>
  <si>
    <t>Säsong</t>
  </si>
  <si>
    <t>Traktamente</t>
  </si>
  <si>
    <t>Natttraktamente</t>
  </si>
  <si>
    <t>Måltidsavdrag</t>
  </si>
  <si>
    <t>Färdväg</t>
  </si>
  <si>
    <t>Färdmedel</t>
  </si>
  <si>
    <t>Antal kilometer</t>
  </si>
  <si>
    <t>Kr/km</t>
  </si>
  <si>
    <t>Summa</t>
  </si>
  <si>
    <t>Dag 1</t>
  </si>
  <si>
    <t>Dag 2</t>
  </si>
  <si>
    <t>Dag 3</t>
  </si>
  <si>
    <t>Dag 4</t>
  </si>
  <si>
    <t>Dag 5</t>
  </si>
  <si>
    <t>Namn och adress</t>
  </si>
  <si>
    <t>Clearingnummer</t>
  </si>
  <si>
    <t>Kontonummer</t>
  </si>
  <si>
    <t>Bank</t>
  </si>
  <si>
    <t>Personnr</t>
  </si>
  <si>
    <t>Resekostnader</t>
  </si>
  <si>
    <t>Arvode</t>
  </si>
  <si>
    <t>Avgår skatt</t>
  </si>
  <si>
    <t>Avgår förskott</t>
  </si>
  <si>
    <t>Signatur (funktionär)</t>
  </si>
  <si>
    <t>Kontroll/Attest (arrangör)</t>
  </si>
  <si>
    <t>Utanordning (distrikt/SKF)</t>
  </si>
  <si>
    <t>Nattraktamente</t>
  </si>
  <si>
    <t>E-postadress</t>
  </si>
  <si>
    <t>Personuppgifter</t>
  </si>
  <si>
    <t>Utbetalning</t>
  </si>
  <si>
    <t>Land eller område</t>
  </si>
  <si>
    <t>Albanien</t>
  </si>
  <si>
    <t>Algeriet</t>
  </si>
  <si>
    <t>Angola</t>
  </si>
  <si>
    <t>Antigua och Barbuda</t>
  </si>
  <si>
    <t>Argentina</t>
  </si>
  <si>
    <t>Armenien</t>
  </si>
  <si>
    <t>Australien</t>
  </si>
  <si>
    <t>Azerbajdzjan</t>
  </si>
  <si>
    <t>Bahamas</t>
  </si>
  <si>
    <t>Bahrain</t>
  </si>
  <si>
    <t>Bangladesh</t>
  </si>
  <si>
    <t>Barbados</t>
  </si>
  <si>
    <t>Belgien</t>
  </si>
  <si>
    <t>Belize</t>
  </si>
  <si>
    <t>Benin</t>
  </si>
  <si>
    <t>Bolivia</t>
  </si>
  <si>
    <t>Bosnien-Hercegovina</t>
  </si>
  <si>
    <t>Botswana</t>
  </si>
  <si>
    <t>Brasilien</t>
  </si>
  <si>
    <t>Brunei Darussalam</t>
  </si>
  <si>
    <t>Bulgarien</t>
  </si>
  <si>
    <t>Burkina Faso</t>
  </si>
  <si>
    <t>Centralafrikanska republiken</t>
  </si>
  <si>
    <t>Chile</t>
  </si>
  <si>
    <t>Colombia</t>
  </si>
  <si>
    <t>Costa Rica</t>
  </si>
  <si>
    <t>Cypern</t>
  </si>
  <si>
    <t>Danmark</t>
  </si>
  <si>
    <t>Djibouti</t>
  </si>
  <si>
    <t>Ecuador</t>
  </si>
  <si>
    <t>Egypten</t>
  </si>
  <si>
    <t>Elfenbenskusten</t>
  </si>
  <si>
    <t>El Salvador</t>
  </si>
  <si>
    <t>Eritrea</t>
  </si>
  <si>
    <t>Estland</t>
  </si>
  <si>
    <t>Etiopien</t>
  </si>
  <si>
    <t>Filippinerna</t>
  </si>
  <si>
    <t>Finland</t>
  </si>
  <si>
    <t>Frankrike</t>
  </si>
  <si>
    <t>Förenade Arabemiraten</t>
  </si>
  <si>
    <t>Gabon</t>
  </si>
  <si>
    <t>Gambia</t>
  </si>
  <si>
    <t>Georgien</t>
  </si>
  <si>
    <t>Ghana</t>
  </si>
  <si>
    <t>Grekland</t>
  </si>
  <si>
    <t>Grenada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</si>
  <si>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</si>
  <si>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</si>
  <si>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</si>
  <si>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</si>
  <si>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</si>
  <si>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</si>
  <si>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</si>
  <si>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</si>
  <si>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</si>
  <si>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</si>
  <si>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</si>
  <si>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</si>
  <si>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Jamaica</t>
  </si>
  <si>
    <t>Japan</t>
  </si>
  <si>
    <t>Jordanien</t>
  </si>
  <si>
    <t>Kambodja</t>
  </si>
  <si>
    <t>Kamerun</t>
  </si>
  <si>
    <t>Kanada</t>
  </si>
  <si>
    <t>Kazakstan</t>
  </si>
  <si>
    <t>Kenya</t>
  </si>
  <si>
    <t>Kina</t>
  </si>
  <si>
    <t>Kirgizistan</t>
  </si>
  <si>
    <t>Kosovo</t>
  </si>
  <si>
    <t>Kroatien</t>
  </si>
  <si>
    <t>Kuba</t>
  </si>
  <si>
    <t>Kuwait</t>
  </si>
  <si>
    <t>Laos</t>
  </si>
  <si>
    <t>Lettland</t>
  </si>
  <si>
    <t>Liberia</t>
  </si>
  <si>
    <t>Litauen</t>
  </si>
  <si>
    <t>Luxemburg</t>
  </si>
  <si>
    <t>Madagaskar</t>
  </si>
  <si>
    <t>Malawi</t>
  </si>
  <si>
    <t>Malaysia</t>
  </si>
  <si>
    <t>Maldiverna</t>
  </si>
  <si>
    <t>Mali</t>
  </si>
  <si>
    <t>Malta</t>
  </si>
  <si>
    <t>Marocko</t>
  </si>
  <si>
    <t>Mauretanien</t>
  </si>
  <si>
    <t>Mauritius</t>
  </si>
  <si>
    <t>Mexiko</t>
  </si>
  <si>
    <t>Mikronesien</t>
  </si>
  <si>
    <t>Mocambique</t>
  </si>
  <si>
    <t>Moldavien</t>
  </si>
  <si>
    <t>Monaco</t>
  </si>
  <si>
    <t>Mongoliet</t>
  </si>
  <si>
    <t>Montenegro</t>
  </si>
  <si>
    <t>Myanmar</t>
  </si>
  <si>
    <t>Nederländerna</t>
  </si>
  <si>
    <t>Nederländska Antillerna</t>
  </si>
  <si>
    <t>Nepal</t>
  </si>
  <si>
    <t>Nicaragua</t>
  </si>
  <si>
    <t>Niger</t>
  </si>
  <si>
    <t>Nigeria</t>
  </si>
  <si>
    <t>Norge</t>
  </si>
  <si>
    <t>Nya Zeeland</t>
  </si>
  <si>
    <t>Oman</t>
  </si>
  <si>
    <t>Pakistan</t>
  </si>
  <si>
    <t>Panama</t>
  </si>
  <si>
    <t>Papua Nya Guinea</t>
  </si>
  <si>
    <t>Paraguay</t>
  </si>
  <si>
    <t>Peru</t>
  </si>
  <si>
    <t>Polen</t>
  </si>
  <si>
    <t>Portugal</t>
  </si>
  <si>
    <t>Qatar</t>
  </si>
  <si>
    <t>Rumänien</t>
  </si>
  <si>
    <t>Rwanda</t>
  </si>
  <si>
    <t>Ryssland</t>
  </si>
  <si>
    <t>Saint Lucia</t>
  </si>
  <si>
    <t>Saint Vincent och Grenadinerna</t>
  </si>
  <si>
    <t>Samoa, Självständiga staten</t>
  </si>
  <si>
    <t>Saudiarabien</t>
  </si>
  <si>
    <t>Schweiz</t>
  </si>
  <si>
    <t>Senegal</t>
  </si>
  <si>
    <t>Serbien</t>
  </si>
  <si>
    <t>Seychellerna</t>
  </si>
  <si>
    <t>Sierra Leone</t>
  </si>
  <si>
    <t>Singapore</t>
  </si>
  <si>
    <t>Slovakien</t>
  </si>
  <si>
    <t>Slovenien</t>
  </si>
  <si>
    <t>Spanien</t>
  </si>
  <si>
    <t>Sri Lanka</t>
  </si>
  <si>
    <t>Storbritannien och Nordirland</t>
  </si>
  <si>
    <t>Sudan</t>
  </si>
  <si>
    <t>Sydafrika</t>
  </si>
  <si>
    <t>Sydkorea</t>
  </si>
  <si>
    <t>Taiwan</t>
  </si>
  <si>
    <t>Tanzania</t>
  </si>
  <si>
    <t>Thailand</t>
  </si>
  <si>
    <t>Tjeckien</t>
  </si>
  <si>
    <t>Togo</t>
  </si>
  <si>
    <t>Tonga</t>
  </si>
  <si>
    <t>Trinidad och Tobago</t>
  </si>
  <si>
    <t>Tunisien</t>
  </si>
  <si>
    <t>Turkiet</t>
  </si>
  <si>
    <t>Turkmenistan</t>
  </si>
  <si>
    <t>Tyskland</t>
  </si>
  <si>
    <t>Uganda</t>
  </si>
  <si>
    <t>Ukraina</t>
  </si>
  <si>
    <t>Ungern</t>
  </si>
  <si>
    <t>Uruguay</t>
  </si>
  <si>
    <t>USA</t>
  </si>
  <si>
    <t>Uzbekistan</t>
  </si>
  <si>
    <t>Vanuatu</t>
  </si>
  <si>
    <t>Vietnam</t>
  </si>
  <si>
    <t>Zambia</t>
  </si>
  <si>
    <t>Datum</t>
  </si>
  <si>
    <t>För</t>
  </si>
  <si>
    <t>Svenska Konståkningsförbundet</t>
  </si>
  <si>
    <t>Övrigt</t>
  </si>
  <si>
    <t>Kost</t>
  </si>
  <si>
    <t>Logi</t>
  </si>
  <si>
    <t>Annat</t>
  </si>
  <si>
    <t>Heldag avser resa före kl. 12 eller hemkomst efter kl. 19.</t>
  </si>
  <si>
    <t>Halvdag avser resa efter kl. 12 eller hemkomst före kl. 19.</t>
  </si>
  <si>
    <r>
      <t xml:space="preserve">Avresa </t>
    </r>
    <r>
      <rPr>
        <sz val="9"/>
        <rFont val="Calibri"/>
        <family val="2"/>
      </rPr>
      <t>(datum och klockslag)</t>
    </r>
  </si>
  <si>
    <r>
      <t xml:space="preserve">Hemkomst </t>
    </r>
    <r>
      <rPr>
        <sz val="9"/>
        <rFont val="Calibri"/>
        <family val="2"/>
      </rPr>
      <t>(datum och klockslag)</t>
    </r>
  </si>
  <si>
    <t>ATT BETALA UT:</t>
  </si>
  <si>
    <t>Totalt:</t>
  </si>
  <si>
    <t>Zimbabwe</t>
  </si>
  <si>
    <t>Österrike</t>
  </si>
  <si>
    <t>Övriga länder och områden</t>
  </si>
  <si>
    <t>OBS! Ange summan i ruta F33-35, inte antal dagar</t>
  </si>
  <si>
    <r>
      <rPr>
        <b/>
        <sz val="9"/>
        <color indexed="8"/>
        <rFont val="Calibri"/>
        <family val="2"/>
      </rPr>
      <t>Ändamål</t>
    </r>
    <r>
      <rPr>
        <sz val="9"/>
        <color indexed="8"/>
        <rFont val="Calibri"/>
        <family val="2"/>
      </rPr>
      <t xml:space="preserve"> (namn på tävling/utbildning)</t>
    </r>
  </si>
  <si>
    <t>Bilkostnader (färdväg)</t>
  </si>
  <si>
    <r>
      <rPr>
        <b/>
        <sz val="9"/>
        <color indexed="8"/>
        <rFont val="Calibri"/>
        <family val="2"/>
      </rPr>
      <t>Funktion</t>
    </r>
    <r>
      <rPr>
        <sz val="9"/>
        <color indexed="8"/>
        <rFont val="Calibri"/>
        <family val="2"/>
      </rPr>
      <t xml:space="preserve"> (t ex domare, TS, TC, DVO)</t>
    </r>
  </si>
  <si>
    <t>Avgår ISU-bidrag</t>
  </si>
  <si>
    <t>Normalbelopp (exkl. logi per dag)</t>
  </si>
  <si>
    <t>Burma</t>
  </si>
  <si>
    <t>Se Myanmar</t>
  </si>
  <si>
    <t>Grönland</t>
  </si>
  <si>
    <t>Se Danmark</t>
  </si>
  <si>
    <t>Hong Kong</t>
  </si>
  <si>
    <t>Se Kina</t>
  </si>
  <si>
    <t>Kongo (Brazzaville)</t>
  </si>
  <si>
    <t>Kongo (Demokratiska Republiken)</t>
  </si>
  <si>
    <t>Libyen</t>
  </si>
  <si>
    <t>Liechtenstein</t>
  </si>
  <si>
    <t>Macao</t>
  </si>
  <si>
    <t>se Kina</t>
  </si>
  <si>
    <t>Puerto Rico</t>
  </si>
  <si>
    <t>Se USA</t>
  </si>
  <si>
    <t>San Marino</t>
  </si>
  <si>
    <t>Se Italien</t>
  </si>
  <si>
    <t>Venezuela</t>
  </si>
  <si>
    <t>Belarus</t>
  </si>
  <si>
    <t>Internationella uppdrag - TF och lagledare</t>
  </si>
  <si>
    <t>A</t>
  </si>
  <si>
    <t>Z</t>
  </si>
  <si>
    <t>Utlandstraktamenten för 2023</t>
  </si>
  <si>
    <t>Eswatini</t>
  </si>
  <si>
    <t>Här hittar du utlandstraktamenten för inkomståret 2023. Uppgifterna är hämtade ur Skatteverkets allmänna råd för ökade levnadskostnader i utlandet vid tjänsteresa, tillfälligt arbete och dubbel bosättning.</t>
  </si>
  <si>
    <t>Nordmakedonien f.d. Makedonien</t>
  </si>
  <si>
    <t xml:space="preserve">Swaziland  </t>
  </si>
  <si>
    <t>Se Eswatini</t>
  </si>
  <si>
    <r>
      <t xml:space="preserve">Plats </t>
    </r>
    <r>
      <rPr>
        <sz val="9"/>
        <color theme="1"/>
        <rFont val="Calibri"/>
        <family val="2"/>
        <scheme val="minor"/>
      </rPr>
      <t>(ort och land)</t>
    </r>
  </si>
  <si>
    <t>2023-24</t>
  </si>
  <si>
    <t>RESERÄKNING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</si>
</sst>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;\-#,##0.00;#"/>
    <numFmt numFmtId="165" formatCode="#,##0;\-#,##0;#"/>
    <numFmt numFmtId="166" formatCode="_-* #,##0\ &quot;kr&quot;_-;\-* #,##0\ &quot;kr&quot;_-;_-* &quot;-&quot;??\ &quot;kr&quot;_-;_-@_-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121212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333333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9"/>
      <color rgb="FF121212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44" fontId="7" fillId="0" borderId="0" applyFont="0" applyFill="0" applyBorder="0" applyAlignment="0" applyProtection="0"/>
  </cellStyleXfs>
  <cellXfs count="163">
    <xf numFmtId="0" fontId="0" fillId="0" borderId="0" xfId="0"/>
    <xf numFmtId="0" fontId="10" fillId="0" borderId="0" xfId="0" applyFont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2" xfId="0" applyFont="1" applyBorder="1" applyAlignment="1">
      <alignment horizontal="right" vertical="top"/>
    </xf>
    <xf numFmtId="0" fontId="5" fillId="0" borderId="0" xfId="0" applyFont="1"/>
    <xf numFmtId="0" fontId="14" fillId="0" borderId="3" xfId="0" applyFont="1" applyBorder="1"/>
    <xf numFmtId="0" fontId="9" fillId="0" borderId="0" xfId="0" applyFont="1"/>
    <xf numFmtId="22" fontId="15" fillId="0" borderId="2" xfId="0" applyNumberFormat="1" applyFont="1" applyBorder="1" applyAlignment="1">
      <alignment horizontal="right" vertical="top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/>
    <xf numFmtId="164" fontId="0" fillId="2" borderId="4" xfId="0" applyNumberFormat="1" applyFill="1" applyBorder="1"/>
    <xf numFmtId="0" fontId="13" fillId="0" borderId="2" xfId="0" applyFont="1" applyBorder="1" applyAlignment="1">
      <alignment vertical="top"/>
    </xf>
    <xf numFmtId="0" fontId="0" fillId="0" borderId="4" xfId="0" quotePrefix="1" applyBorder="1" applyProtection="1">
      <protection locked="0"/>
    </xf>
    <xf numFmtId="164" fontId="13" fillId="0" borderId="5" xfId="0" applyNumberFormat="1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64" fontId="0" fillId="2" borderId="16" xfId="0" applyNumberFormat="1" applyFill="1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6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7" xfId="0" applyBorder="1"/>
    <xf numFmtId="0" fontId="0" fillId="0" borderId="15" xfId="0" applyBorder="1" applyAlignment="1">
      <alignment vertical="center"/>
    </xf>
    <xf numFmtId="165" fontId="0" fillId="0" borderId="18" xfId="0" applyNumberFormat="1" applyBorder="1" applyProtection="1">
      <protection locked="0"/>
    </xf>
    <xf numFmtId="0" fontId="0" fillId="0" borderId="19" xfId="0" applyBorder="1"/>
    <xf numFmtId="0" fontId="0" fillId="0" borderId="10" xfId="0" applyBorder="1" applyAlignment="1">
      <alignment vertical="center"/>
    </xf>
    <xf numFmtId="0" fontId="14" fillId="0" borderId="0" xfId="0" applyFont="1" applyAlignment="1">
      <alignment horizontal="right"/>
    </xf>
    <xf numFmtId="165" fontId="0" fillId="0" borderId="5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166" fontId="7" fillId="0" borderId="18" xfId="3" applyNumberFormat="1" applyFont="1" applyBorder="1" applyProtection="1">
      <protection locked="0"/>
    </xf>
    <xf numFmtId="166" fontId="10" fillId="2" borderId="20" xfId="3" applyNumberFormat="1" applyFont="1" applyFill="1" applyBorder="1"/>
    <xf numFmtId="3" fontId="0" fillId="0" borderId="5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12" xfId="0" applyNumberFormat="1" applyBorder="1" applyAlignment="1">
      <alignment vertical="center"/>
    </xf>
    <xf numFmtId="3" fontId="7" fillId="0" borderId="5" xfId="3" applyNumberFormat="1" applyFont="1" applyBorder="1" applyProtection="1">
      <protection locked="0"/>
    </xf>
    <xf numFmtId="3" fontId="7" fillId="0" borderId="16" xfId="3" applyNumberFormat="1" applyFont="1" applyBorder="1" applyProtection="1">
      <protection locked="0"/>
    </xf>
    <xf numFmtId="3" fontId="7" fillId="0" borderId="19" xfId="3" applyNumberFormat="1" applyFont="1" applyBorder="1" applyProtection="1">
      <protection locked="0"/>
    </xf>
    <xf numFmtId="166" fontId="14" fillId="2" borderId="20" xfId="3" applyNumberFormat="1" applyFont="1" applyFill="1" applyBorder="1"/>
    <xf numFmtId="0" fontId="17" fillId="0" borderId="10" xfId="0" applyFont="1" applyBorder="1"/>
    <xf numFmtId="166" fontId="10" fillId="2" borderId="4" xfId="3" applyNumberFormat="1" applyFont="1" applyFill="1" applyBorder="1"/>
    <xf numFmtId="165" fontId="0" fillId="0" borderId="21" xfId="0" applyNumberFormat="1" applyBorder="1" applyProtection="1">
      <protection locked="0"/>
    </xf>
    <xf numFmtId="166" fontId="7" fillId="2" borderId="8" xfId="3" applyNumberFormat="1" applyFont="1" applyFill="1" applyBorder="1" applyProtection="1"/>
    <xf numFmtId="166" fontId="7" fillId="2" borderId="18" xfId="3" applyNumberFormat="1" applyFont="1" applyFill="1" applyBorder="1" applyProtection="1"/>
    <xf numFmtId="0" fontId="0" fillId="0" borderId="17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3" borderId="24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4" borderId="26" xfId="0" applyFont="1" applyFill="1" applyBorder="1" applyAlignment="1">
      <alignment horizontal="left" vertical="center" wrapText="1"/>
    </xf>
    <xf numFmtId="0" fontId="24" fillId="3" borderId="2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4" fillId="3" borderId="25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left" vertical="center" wrapText="1"/>
    </xf>
    <xf numFmtId="0" fontId="24" fillId="4" borderId="27" xfId="0" applyFont="1" applyFill="1" applyBorder="1" applyAlignment="1">
      <alignment horizontal="left" vertical="center" wrapText="1"/>
    </xf>
    <xf numFmtId="0" fontId="25" fillId="3" borderId="27" xfId="0" applyFont="1" applyFill="1" applyBorder="1" applyAlignment="1">
      <alignment horizontal="left" vertical="center" wrapText="1"/>
    </xf>
    <xf numFmtId="0" fontId="25" fillId="4" borderId="27" xfId="0" applyFont="1" applyFill="1" applyBorder="1" applyAlignment="1">
      <alignment horizontal="left" vertical="center" wrapText="1"/>
    </xf>
    <xf numFmtId="0" fontId="24" fillId="3" borderId="29" xfId="0" applyFont="1" applyFill="1" applyBorder="1" applyAlignment="1">
      <alignment horizontal="left" vertical="center" wrapText="1"/>
    </xf>
    <xf numFmtId="22" fontId="15" fillId="0" borderId="6" xfId="0" applyNumberFormat="1" applyFont="1" applyBorder="1" applyAlignment="1">
      <alignment horizontal="left" vertical="top"/>
    </xf>
    <xf numFmtId="22" fontId="15" fillId="0" borderId="8" xfId="0" applyNumberFormat="1" applyFont="1" applyBorder="1" applyAlignment="1">
      <alignment horizontal="left" vertical="top"/>
    </xf>
    <xf numFmtId="0" fontId="13" fillId="0" borderId="30" xfId="0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22" fontId="15" fillId="0" borderId="30" xfId="0" applyNumberFormat="1" applyFont="1" applyBorder="1" applyAlignment="1" applyProtection="1">
      <alignment horizontal="left"/>
      <protection locked="0"/>
    </xf>
    <xf numFmtId="22" fontId="15" fillId="0" borderId="32" xfId="0" applyNumberFormat="1" applyFont="1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14" fontId="0" fillId="0" borderId="40" xfId="0" applyNumberFormat="1" applyBorder="1" applyAlignment="1" applyProtection="1">
      <alignment horizontal="left"/>
      <protection locked="0"/>
    </xf>
    <xf numFmtId="14" fontId="0" fillId="0" borderId="41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22" fontId="16" fillId="0" borderId="37" xfId="0" applyNumberFormat="1" applyFont="1" applyBorder="1" applyAlignment="1" applyProtection="1">
      <alignment horizontal="left"/>
      <protection locked="0"/>
    </xf>
    <xf numFmtId="22" fontId="16" fillId="0" borderId="39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22" fontId="16" fillId="0" borderId="42" xfId="0" applyNumberFormat="1" applyFont="1" applyBorder="1" applyAlignment="1" applyProtection="1">
      <alignment horizontal="left"/>
      <protection locked="0"/>
    </xf>
    <xf numFmtId="22" fontId="16" fillId="0" borderId="44" xfId="0" applyNumberFormat="1" applyFont="1" applyBorder="1" applyAlignment="1" applyProtection="1">
      <alignment horizontal="left"/>
      <protection locked="0"/>
    </xf>
    <xf numFmtId="0" fontId="13" fillId="0" borderId="57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left"/>
    </xf>
    <xf numFmtId="0" fontId="0" fillId="0" borderId="58" xfId="0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14" fontId="0" fillId="0" borderId="51" xfId="0" applyNumberFormat="1" applyBorder="1" applyAlignment="1" applyProtection="1">
      <alignment horizontal="left"/>
      <protection locked="0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1" xfId="0" applyBorder="1" applyAlignment="1">
      <alignment horizontal="left"/>
    </xf>
    <xf numFmtId="22" fontId="15" fillId="0" borderId="7" xfId="0" applyNumberFormat="1" applyFont="1" applyBorder="1" applyAlignment="1">
      <alignment horizontal="left" vertical="top"/>
    </xf>
    <xf numFmtId="0" fontId="0" fillId="0" borderId="53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22" fontId="16" fillId="0" borderId="53" xfId="0" applyNumberFormat="1" applyFont="1" applyBorder="1" applyAlignment="1" applyProtection="1">
      <alignment horizontal="left"/>
      <protection locked="0"/>
    </xf>
    <xf numFmtId="22" fontId="16" fillId="0" borderId="55" xfId="0" applyNumberFormat="1" applyFont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6" fillId="0" borderId="3" xfId="1" applyFont="1" applyBorder="1" applyAlignment="1" applyProtection="1">
      <alignment horizontal="left"/>
      <protection locked="0"/>
    </xf>
    <xf numFmtId="0" fontId="16" fillId="0" borderId="11" xfId="1" applyFont="1" applyBorder="1" applyAlignment="1" applyProtection="1">
      <alignment horizontal="left"/>
      <protection locked="0"/>
    </xf>
    <xf numFmtId="0" fontId="16" fillId="0" borderId="12" xfId="1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13" fillId="0" borderId="52" xfId="0" applyFont="1" applyBorder="1" applyAlignment="1">
      <alignment horizontal="left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12" xfId="0" applyNumberFormat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</cellXfs>
  <cellStyles count="4">
    <cellStyle name="Hyperlänk" xfId="1" builtinId="8"/>
    <cellStyle name="Normal" xfId="0" builtinId="0"/>
    <cellStyle name="Normal 2" xfId="2" xr:uid="{00000000-0005-0000-0000-000002000000}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923518</xdr:colOff>
      <xdr:row>52</xdr:row>
      <xdr:rowOff>157732</xdr:rowOff>
    </xdr:from>
    <xdr:to>
      <xdr:col>1</xdr:col>
      <xdr:colOff>1105643</xdr:colOff>
      <xdr:row>54</xdr:row>
      <xdr:rowOff>109203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E56CC817-DF2C-3A05-835E-5CEAA8FFD1E9}"/>
            </a:ext>
          </a:extLst>
        </xdr:cNvPr>
        <xdr:cNvSpPr/>
      </xdr:nvSpPr>
      <xdr:spPr>
        <a:xfrm>
          <a:off x="1788176" y="9870587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3</xdr:col>
      <xdr:colOff>904142</xdr:colOff>
      <xdr:row>52</xdr:row>
      <xdr:rowOff>122684</xdr:rowOff>
    </xdr:from>
    <xdr:to>
      <xdr:col>4</xdr:col>
      <xdr:colOff>1717</xdr:colOff>
      <xdr:row>54</xdr:row>
      <xdr:rowOff>126347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E0043774-5759-29BE-96AD-1F948CFBAF22}"/>
            </a:ext>
          </a:extLst>
        </xdr:cNvPr>
        <xdr:cNvSpPr/>
      </xdr:nvSpPr>
      <xdr:spPr>
        <a:xfrm>
          <a:off x="3748942" y="9865702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1054100</xdr:colOff>
      <xdr:row>5</xdr:row>
      <xdr:rowOff>12700</xdr:rowOff>
    </xdr:to>
    <xdr:pic>
      <xdr:nvPicPr>
        <xdr:cNvPr id="1891" name="Bildobjekt 5">
          <a:extLst>
            <a:ext uri="{FF2B5EF4-FFF2-40B4-BE49-F238E27FC236}">
              <a16:creationId xmlns:a16="http://schemas.microsoft.com/office/drawing/2014/main" id="{6905534C-0D26-B1AA-3E82-4C560B5A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41" b="-2310"/>
        <a:stretch>
          <a:fillRect/>
        </a:stretch>
      </xdr:blipFill>
      <xdr:spPr bwMode="auto">
        <a:xfrm>
          <a:off x="0" y="0"/>
          <a:ext cx="1054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M55"/>
  <sheetViews>
    <sheetView tabSelected="1" zoomScale="115" zoomScaleNormal="115" workbookViewId="0">
      <selection activeCell="I36" sqref="I36"/>
    </sheetView>
  </sheetViews>
  <sheetFormatPr baseColWidth="10" defaultColWidth="11.33203125" defaultRowHeight="15" x14ac:dyDescent="0.2"/>
  <cols>
    <col min="1" max="6" width="14.6640625" customWidth="1"/>
  </cols>
  <sheetData>
    <row r="1" spans="1:13" ht="15" customHeight="1" x14ac:dyDescent="0.2">
      <c r="B1" s="141" t="s">
        <v>238</v>
      </c>
      <c r="C1" s="141"/>
      <c r="D1" s="141"/>
      <c r="E1" s="141"/>
      <c r="F1" s="141"/>
    </row>
    <row r="2" spans="1:13" ht="14.25" customHeight="1" x14ac:dyDescent="0.2">
      <c r="B2" s="141"/>
      <c r="C2" s="141"/>
      <c r="D2" s="141"/>
      <c r="E2" s="141"/>
      <c r="F2" s="141"/>
    </row>
    <row r="3" spans="1:13" ht="14.25" customHeight="1" x14ac:dyDescent="0.2">
      <c r="B3" s="141"/>
      <c r="C3" s="141"/>
      <c r="D3" s="141"/>
      <c r="E3" s="141"/>
      <c r="F3" s="141"/>
    </row>
    <row r="4" spans="1:13" ht="14.25" customHeight="1" x14ac:dyDescent="0.2">
      <c r="B4" s="142" t="s">
        <v>227</v>
      </c>
      <c r="C4" s="142"/>
      <c r="D4" s="142"/>
      <c r="E4" s="142"/>
      <c r="F4" s="142"/>
      <c r="I4" s="141"/>
      <c r="J4" s="141"/>
      <c r="K4" s="141"/>
      <c r="L4" s="141"/>
      <c r="M4" s="141"/>
    </row>
    <row r="5" spans="1:13" ht="14.25" customHeight="1" x14ac:dyDescent="0.2">
      <c r="B5" s="142"/>
      <c r="C5" s="142"/>
      <c r="D5" s="142"/>
      <c r="E5" s="142"/>
      <c r="F5" s="142"/>
      <c r="I5" s="141"/>
      <c r="J5" s="141"/>
      <c r="K5" s="141"/>
      <c r="L5" s="141"/>
      <c r="M5" s="141"/>
    </row>
    <row r="6" spans="1:13" ht="16" thickBot="1" x14ac:dyDescent="0.25">
      <c r="A6" s="94"/>
      <c r="B6" s="94"/>
      <c r="C6" s="94"/>
      <c r="D6" s="94"/>
      <c r="E6" s="94"/>
      <c r="F6" s="94"/>
      <c r="I6" s="141"/>
      <c r="J6" s="141"/>
      <c r="K6" s="141"/>
      <c r="L6" s="141"/>
      <c r="M6" s="141"/>
    </row>
    <row r="7" spans="1:13" s="4" customFormat="1" ht="12" x14ac:dyDescent="0.15">
      <c r="A7" s="147" t="s">
        <v>204</v>
      </c>
      <c r="B7" s="148"/>
      <c r="C7" s="149"/>
      <c r="D7" s="99" t="s">
        <v>187</v>
      </c>
      <c r="E7" s="150"/>
      <c r="F7" s="151"/>
    </row>
    <row r="8" spans="1:13" ht="17" customHeight="1" x14ac:dyDescent="0.2">
      <c r="A8" s="152"/>
      <c r="B8" s="153"/>
      <c r="C8" s="154"/>
      <c r="D8" s="106"/>
      <c r="E8" s="106"/>
      <c r="F8" s="107"/>
    </row>
    <row r="9" spans="1:13" ht="17" customHeight="1" x14ac:dyDescent="0.2">
      <c r="A9" s="118" t="s">
        <v>236</v>
      </c>
      <c r="B9" s="119"/>
      <c r="C9" s="119"/>
      <c r="D9" s="122"/>
      <c r="E9" s="123"/>
      <c r="F9" s="124"/>
    </row>
    <row r="10" spans="1:13" ht="17" customHeight="1" x14ac:dyDescent="0.2">
      <c r="A10" s="120"/>
      <c r="B10" s="121"/>
      <c r="C10" s="121"/>
      <c r="D10" s="106"/>
      <c r="E10" s="121"/>
      <c r="F10" s="125"/>
    </row>
    <row r="11" spans="1:13" s="4" customFormat="1" ht="12" x14ac:dyDescent="0.15">
      <c r="A11" s="88" t="s">
        <v>206</v>
      </c>
      <c r="B11" s="89"/>
      <c r="C11" s="90"/>
      <c r="D11" s="119" t="s">
        <v>188</v>
      </c>
      <c r="E11" s="119"/>
      <c r="F11" s="158"/>
    </row>
    <row r="12" spans="1:13" ht="16" thickBot="1" x14ac:dyDescent="0.25">
      <c r="A12" s="155"/>
      <c r="B12" s="156"/>
      <c r="C12" s="157"/>
      <c r="D12" s="108" t="s">
        <v>189</v>
      </c>
      <c r="E12" s="108"/>
      <c r="F12" s="109"/>
    </row>
    <row r="13" spans="1:13" x14ac:dyDescent="0.2">
      <c r="A13" s="94"/>
      <c r="B13" s="94"/>
      <c r="C13" s="94"/>
      <c r="D13" s="94"/>
      <c r="E13" s="94"/>
      <c r="F13" s="94"/>
    </row>
    <row r="14" spans="1:13" ht="22" thickBot="1" x14ac:dyDescent="0.3">
      <c r="A14" s="93" t="s">
        <v>32</v>
      </c>
      <c r="B14" s="93"/>
      <c r="C14" s="93"/>
      <c r="D14" s="93"/>
      <c r="E14" s="93"/>
      <c r="F14" s="93"/>
    </row>
    <row r="15" spans="1:13" s="4" customFormat="1" ht="12" x14ac:dyDescent="0.15">
      <c r="A15" s="132" t="s">
        <v>18</v>
      </c>
      <c r="B15" s="133"/>
      <c r="C15" s="134"/>
      <c r="D15" s="99" t="s">
        <v>22</v>
      </c>
      <c r="E15" s="99"/>
      <c r="F15" s="100"/>
    </row>
    <row r="16" spans="1:13" x14ac:dyDescent="0.2">
      <c r="A16" s="101"/>
      <c r="B16" s="95"/>
      <c r="C16" s="96"/>
      <c r="D16" s="95"/>
      <c r="E16" s="95"/>
      <c r="F16" s="96"/>
    </row>
    <row r="17" spans="1:6" ht="16" thickBot="1" x14ac:dyDescent="0.25">
      <c r="A17" s="101"/>
      <c r="B17" s="95"/>
      <c r="C17" s="96"/>
      <c r="D17" s="143"/>
      <c r="E17" s="144"/>
      <c r="F17" s="145"/>
    </row>
    <row r="18" spans="1:6" x14ac:dyDescent="0.2">
      <c r="A18" s="101"/>
      <c r="B18" s="95"/>
      <c r="C18" s="96"/>
      <c r="D18" s="102" t="s">
        <v>31</v>
      </c>
      <c r="E18" s="99"/>
      <c r="F18" s="100"/>
    </row>
    <row r="19" spans="1:6" ht="16" thickBot="1" x14ac:dyDescent="0.25">
      <c r="A19" s="112"/>
      <c r="B19" s="91"/>
      <c r="C19" s="92"/>
      <c r="D19" s="135"/>
      <c r="E19" s="136"/>
      <c r="F19" s="137"/>
    </row>
    <row r="20" spans="1:6" s="5" customFormat="1" ht="12" x14ac:dyDescent="0.2">
      <c r="A20" s="103" t="s">
        <v>21</v>
      </c>
      <c r="B20" s="104"/>
      <c r="C20" s="105"/>
      <c r="D20" s="14" t="s">
        <v>19</v>
      </c>
      <c r="E20" s="97" t="s">
        <v>20</v>
      </c>
      <c r="F20" s="98"/>
    </row>
    <row r="21" spans="1:6" ht="16" thickBot="1" x14ac:dyDescent="0.25">
      <c r="A21" s="112"/>
      <c r="B21" s="91"/>
      <c r="C21" s="92"/>
      <c r="D21" s="15"/>
      <c r="E21" s="91"/>
      <c r="F21" s="92"/>
    </row>
    <row r="22" spans="1:6" x14ac:dyDescent="0.2">
      <c r="A22" s="94"/>
      <c r="B22" s="94"/>
      <c r="C22" s="94"/>
      <c r="D22" s="94"/>
      <c r="E22" s="94"/>
      <c r="F22" s="94"/>
    </row>
    <row r="23" spans="1:6" ht="22" thickBot="1" x14ac:dyDescent="0.3">
      <c r="A23" s="93" t="s">
        <v>23</v>
      </c>
      <c r="B23" s="93"/>
      <c r="C23" s="93"/>
      <c r="D23" s="93"/>
      <c r="E23" s="93"/>
      <c r="F23" s="93"/>
    </row>
    <row r="24" spans="1:6" s="5" customFormat="1" ht="14" customHeight="1" x14ac:dyDescent="0.15">
      <c r="A24" s="83" t="s">
        <v>8</v>
      </c>
      <c r="B24" s="84"/>
      <c r="C24" s="85"/>
      <c r="D24" s="86" t="s">
        <v>9</v>
      </c>
      <c r="E24" s="87"/>
      <c r="F24" s="16" t="s">
        <v>3</v>
      </c>
    </row>
    <row r="25" spans="1:6" x14ac:dyDescent="0.2">
      <c r="A25" s="113"/>
      <c r="B25" s="114"/>
      <c r="C25" s="115"/>
      <c r="D25" s="116"/>
      <c r="E25" s="117"/>
      <c r="F25" s="57"/>
    </row>
    <row r="26" spans="1:6" x14ac:dyDescent="0.2">
      <c r="A26" s="138"/>
      <c r="B26" s="139"/>
      <c r="C26" s="140"/>
      <c r="D26" s="110"/>
      <c r="E26" s="111"/>
      <c r="F26" s="43"/>
    </row>
    <row r="27" spans="1:6" ht="16" thickBot="1" x14ac:dyDescent="0.25">
      <c r="A27" s="127"/>
      <c r="B27" s="128"/>
      <c r="C27" s="129"/>
      <c r="D27" s="130"/>
      <c r="E27" s="131"/>
      <c r="F27" s="38"/>
    </row>
    <row r="28" spans="1:6" s="5" customFormat="1" ht="12" x14ac:dyDescent="0.2">
      <c r="A28" s="81" t="s">
        <v>205</v>
      </c>
      <c r="B28" s="126"/>
      <c r="C28" s="82"/>
      <c r="D28" s="10" t="s">
        <v>10</v>
      </c>
      <c r="E28" s="6" t="s">
        <v>11</v>
      </c>
      <c r="F28" s="6" t="s">
        <v>12</v>
      </c>
    </row>
    <row r="29" spans="1:6" ht="16" thickBot="1" x14ac:dyDescent="0.25">
      <c r="A29" s="112"/>
      <c r="B29" s="91"/>
      <c r="C29" s="92"/>
      <c r="D29" s="11"/>
      <c r="E29" s="12">
        <f>Inställningar!B4</f>
        <v>2.5</v>
      </c>
      <c r="F29" s="13"/>
    </row>
    <row r="30" spans="1:6" ht="16" thickBot="1" x14ac:dyDescent="0.25">
      <c r="A30" s="146"/>
      <c r="B30" s="146"/>
      <c r="C30" s="146"/>
      <c r="D30" s="146"/>
      <c r="E30" s="1" t="s">
        <v>199</v>
      </c>
      <c r="F30" s="56">
        <f>SUM(F25:F29)</f>
        <v>0</v>
      </c>
    </row>
    <row r="31" spans="1:6" x14ac:dyDescent="0.2">
      <c r="A31" s="94"/>
      <c r="B31" s="94"/>
      <c r="C31" s="94"/>
      <c r="D31" s="94"/>
      <c r="E31" s="94"/>
      <c r="F31" s="94"/>
    </row>
    <row r="32" spans="1:6" ht="22" thickBot="1" x14ac:dyDescent="0.3">
      <c r="A32" s="93" t="s">
        <v>5</v>
      </c>
      <c r="B32" s="93"/>
      <c r="C32" s="93"/>
      <c r="D32" s="93"/>
      <c r="E32" s="93"/>
      <c r="F32" s="93"/>
    </row>
    <row r="33" spans="1:6" s="5" customFormat="1" ht="12" x14ac:dyDescent="0.2">
      <c r="A33" s="81" t="s">
        <v>196</v>
      </c>
      <c r="B33" s="82"/>
      <c r="C33" s="81" t="s">
        <v>197</v>
      </c>
      <c r="D33" s="82"/>
      <c r="E33" s="6" t="s">
        <v>7</v>
      </c>
      <c r="F33" s="6" t="s">
        <v>30</v>
      </c>
    </row>
    <row r="34" spans="1:6" ht="16" thickBot="1" x14ac:dyDescent="0.25">
      <c r="A34" s="159"/>
      <c r="B34" s="160"/>
      <c r="C34" s="159"/>
      <c r="D34" s="160"/>
      <c r="E34" s="17"/>
      <c r="F34" s="11"/>
    </row>
    <row r="35" spans="1:6" x14ac:dyDescent="0.2">
      <c r="A35" s="18"/>
      <c r="B35" s="19"/>
      <c r="C35" s="19"/>
      <c r="D35" s="20"/>
      <c r="E35" s="25" t="s">
        <v>1</v>
      </c>
      <c r="F35" s="42"/>
    </row>
    <row r="36" spans="1:6" x14ac:dyDescent="0.2">
      <c r="A36" s="55" t="s">
        <v>194</v>
      </c>
      <c r="D36" s="21"/>
      <c r="E36" s="26" t="s">
        <v>0</v>
      </c>
      <c r="F36" s="43"/>
    </row>
    <row r="37" spans="1:6" x14ac:dyDescent="0.2">
      <c r="A37" s="55" t="s">
        <v>195</v>
      </c>
      <c r="D37" s="21"/>
      <c r="E37" s="26" t="s">
        <v>2</v>
      </c>
      <c r="F37" s="43"/>
    </row>
    <row r="38" spans="1:6" x14ac:dyDescent="0.2">
      <c r="A38" s="22"/>
      <c r="D38" s="21"/>
      <c r="E38" s="27" t="s">
        <v>7</v>
      </c>
      <c r="F38" s="28">
        <f>E34*(-Inställningar!$B$7)</f>
        <v>0</v>
      </c>
    </row>
    <row r="39" spans="1:6" ht="16" thickBot="1" x14ac:dyDescent="0.25">
      <c r="A39" s="8" t="s">
        <v>203</v>
      </c>
      <c r="B39" s="23"/>
      <c r="C39" s="23"/>
      <c r="D39" s="24"/>
      <c r="E39" s="60" t="s">
        <v>30</v>
      </c>
      <c r="F39" s="28">
        <f>F34*(-Inställningar!$B$8)</f>
        <v>0</v>
      </c>
    </row>
    <row r="40" spans="1:6" ht="16" thickBot="1" x14ac:dyDescent="0.25">
      <c r="E40" s="1" t="s">
        <v>199</v>
      </c>
      <c r="F40" s="56">
        <f>SUM(F35:F39)</f>
        <v>0</v>
      </c>
    </row>
    <row r="42" spans="1:6" ht="22" thickBot="1" x14ac:dyDescent="0.3">
      <c r="A42" s="93" t="s">
        <v>24</v>
      </c>
      <c r="B42" s="93"/>
      <c r="C42" s="7" t="s">
        <v>190</v>
      </c>
      <c r="E42" s="7" t="s">
        <v>33</v>
      </c>
      <c r="F42" s="7"/>
    </row>
    <row r="43" spans="1:6" x14ac:dyDescent="0.2">
      <c r="A43" s="29" t="s">
        <v>13</v>
      </c>
      <c r="B43" s="51"/>
      <c r="C43" s="32" t="s">
        <v>191</v>
      </c>
      <c r="D43" s="46"/>
      <c r="E43" s="29" t="s">
        <v>23</v>
      </c>
      <c r="F43" s="58">
        <f>F30</f>
        <v>0</v>
      </c>
    </row>
    <row r="44" spans="1:6" x14ac:dyDescent="0.2">
      <c r="A44" s="30" t="s">
        <v>14</v>
      </c>
      <c r="B44" s="52"/>
      <c r="C44" s="34" t="s">
        <v>192</v>
      </c>
      <c r="D44" s="47"/>
      <c r="E44" s="30" t="s">
        <v>5</v>
      </c>
      <c r="F44" s="59">
        <f>F40</f>
        <v>0</v>
      </c>
    </row>
    <row r="45" spans="1:6" x14ac:dyDescent="0.2">
      <c r="A45" s="30" t="s">
        <v>15</v>
      </c>
      <c r="B45" s="52"/>
      <c r="C45" s="34" t="s">
        <v>193</v>
      </c>
      <c r="D45" s="48"/>
      <c r="E45" s="40" t="s">
        <v>24</v>
      </c>
      <c r="F45" s="59">
        <f>B51</f>
        <v>0</v>
      </c>
    </row>
    <row r="46" spans="1:6" x14ac:dyDescent="0.2">
      <c r="A46" s="30" t="s">
        <v>16</v>
      </c>
      <c r="B46" s="52"/>
      <c r="C46" s="34"/>
      <c r="D46" s="49"/>
      <c r="E46" s="37" t="s">
        <v>190</v>
      </c>
      <c r="F46" s="59">
        <f>D51</f>
        <v>0</v>
      </c>
    </row>
    <row r="47" spans="1:6" x14ac:dyDescent="0.2">
      <c r="A47" s="30" t="s">
        <v>17</v>
      </c>
      <c r="B47" s="52"/>
      <c r="C47" s="35"/>
      <c r="D47" s="49"/>
      <c r="E47" s="30" t="s">
        <v>25</v>
      </c>
      <c r="F47" s="44"/>
    </row>
    <row r="48" spans="1:6" x14ac:dyDescent="0.2">
      <c r="A48" s="30"/>
      <c r="B48" s="52"/>
      <c r="C48" s="35"/>
      <c r="D48" s="49"/>
      <c r="E48" s="40" t="s">
        <v>26</v>
      </c>
      <c r="F48" s="44"/>
    </row>
    <row r="49" spans="1:6" x14ac:dyDescent="0.2">
      <c r="A49" s="30"/>
      <c r="B49" s="52"/>
      <c r="C49" s="33"/>
      <c r="D49" s="49"/>
      <c r="E49" s="37" t="s">
        <v>207</v>
      </c>
      <c r="F49" s="44"/>
    </row>
    <row r="50" spans="1:6" ht="16" thickBot="1" x14ac:dyDescent="0.25">
      <c r="A50" s="31"/>
      <c r="B50" s="53"/>
      <c r="C50" s="36"/>
      <c r="D50" s="50"/>
      <c r="E50" s="31"/>
      <c r="F50" s="39"/>
    </row>
    <row r="51" spans="1:6" ht="16" thickBot="1" x14ac:dyDescent="0.25">
      <c r="A51" s="1" t="s">
        <v>199</v>
      </c>
      <c r="B51" s="45">
        <f>SUM(B43:B50)</f>
        <v>0</v>
      </c>
      <c r="C51" s="1" t="s">
        <v>199</v>
      </c>
      <c r="D51" s="45">
        <f>SUM(D43:D50)</f>
        <v>0</v>
      </c>
      <c r="E51" s="41" t="s">
        <v>198</v>
      </c>
      <c r="F51" s="54">
        <f>SUM(F43:F50)</f>
        <v>0</v>
      </c>
    </row>
    <row r="55" spans="1:6" s="3" customFormat="1" x14ac:dyDescent="0.2">
      <c r="A55" s="2" t="s">
        <v>27</v>
      </c>
      <c r="B55" s="2"/>
      <c r="C55" s="2" t="s">
        <v>28</v>
      </c>
      <c r="D55" s="2"/>
      <c r="E55" s="2" t="s">
        <v>29</v>
      </c>
      <c r="F55" s="2"/>
    </row>
  </sheetData>
  <mergeCells count="52">
    <mergeCell ref="I4:M6"/>
    <mergeCell ref="B1:F3"/>
    <mergeCell ref="B4:F5"/>
    <mergeCell ref="D17:F17"/>
    <mergeCell ref="A42:B42"/>
    <mergeCell ref="A6:F6"/>
    <mergeCell ref="A31:F31"/>
    <mergeCell ref="A30:D30"/>
    <mergeCell ref="A32:F32"/>
    <mergeCell ref="A7:C7"/>
    <mergeCell ref="D7:F7"/>
    <mergeCell ref="A8:C8"/>
    <mergeCell ref="A12:C12"/>
    <mergeCell ref="D11:F11"/>
    <mergeCell ref="A34:B34"/>
    <mergeCell ref="C34:D34"/>
    <mergeCell ref="A28:C28"/>
    <mergeCell ref="A29:C29"/>
    <mergeCell ref="A27:C27"/>
    <mergeCell ref="D27:E27"/>
    <mergeCell ref="A15:C15"/>
    <mergeCell ref="D19:F19"/>
    <mergeCell ref="A26:C26"/>
    <mergeCell ref="D8:F8"/>
    <mergeCell ref="D12:F12"/>
    <mergeCell ref="A13:F13"/>
    <mergeCell ref="A18:C18"/>
    <mergeCell ref="D26:E26"/>
    <mergeCell ref="A19:C19"/>
    <mergeCell ref="A25:C25"/>
    <mergeCell ref="D25:E25"/>
    <mergeCell ref="A21:C21"/>
    <mergeCell ref="A9:C9"/>
    <mergeCell ref="A10:C10"/>
    <mergeCell ref="D9:F9"/>
    <mergeCell ref="D10:F10"/>
    <mergeCell ref="A33:B33"/>
    <mergeCell ref="C33:D33"/>
    <mergeCell ref="A24:C24"/>
    <mergeCell ref="D24:E24"/>
    <mergeCell ref="A11:C11"/>
    <mergeCell ref="E21:F21"/>
    <mergeCell ref="A23:F23"/>
    <mergeCell ref="A22:F22"/>
    <mergeCell ref="A14:F14"/>
    <mergeCell ref="D16:F16"/>
    <mergeCell ref="E20:F20"/>
    <mergeCell ref="D15:F15"/>
    <mergeCell ref="A16:C16"/>
    <mergeCell ref="A17:C17"/>
    <mergeCell ref="D18:F18"/>
    <mergeCell ref="A20:C20"/>
  </mergeCells>
  <dataValidations count="2">
    <dataValidation type="decimal" operator="lessThan" allowBlank="1" showInputMessage="1" showErrorMessage="1" sqref="E34" xr:uid="{00000000-0002-0000-0000-000000000000}">
      <formula1>10000</formula1>
    </dataValidation>
    <dataValidation type="whole" operator="lessThan" allowBlank="1" showInputMessage="1" showErrorMessage="1" sqref="F34" xr:uid="{00000000-0002-0000-0000-000001000000}">
      <formula1>10000</formula1>
    </dataValidation>
  </dataValidations>
  <pageMargins left="0.78740157480314965" right="0.39370078740157483" top="0.39370078740157483" bottom="0.39370078740157483" header="0.31496062992125984" footer="0.31496062992125984"/>
  <pageSetup paperSize="9" scale="99" orientation="portrait"/>
  <ignoredErrors>
    <ignoredError sqref="F46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B8"/>
  <sheetViews>
    <sheetView workbookViewId="0">
      <selection activeCell="E13" sqref="E13"/>
    </sheetView>
  </sheetViews>
  <sheetFormatPr baseColWidth="10" defaultColWidth="8.83203125" defaultRowHeight="15" x14ac:dyDescent="0.2"/>
  <cols>
    <col min="1" max="1" width="16" bestFit="1" customWidth="1"/>
    <col min="2" max="2" width="9.6640625" bestFit="1" customWidth="1"/>
  </cols>
  <sheetData>
    <row r="1" spans="1:2" x14ac:dyDescent="0.2">
      <c r="A1" t="s">
        <v>4</v>
      </c>
      <c r="B1" t="s">
        <v>237</v>
      </c>
    </row>
    <row r="4" spans="1:2" x14ac:dyDescent="0.2">
      <c r="A4" t="s">
        <v>11</v>
      </c>
      <c r="B4">
        <v>2.5</v>
      </c>
    </row>
    <row r="6" spans="1:2" x14ac:dyDescent="0.2">
      <c r="A6" t="s">
        <v>5</v>
      </c>
      <c r="B6">
        <v>260</v>
      </c>
    </row>
    <row r="7" spans="1:2" x14ac:dyDescent="0.2">
      <c r="A7" t="s">
        <v>7</v>
      </c>
      <c r="B7">
        <v>91</v>
      </c>
    </row>
    <row r="8" spans="1:2" x14ac:dyDescent="0.2">
      <c r="A8" t="s">
        <v>6</v>
      </c>
      <c r="B8">
        <v>130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C175"/>
  <sheetViews>
    <sheetView topLeftCell="A64" zoomScale="166" workbookViewId="0">
      <selection activeCell="H69" sqref="H69"/>
    </sheetView>
  </sheetViews>
  <sheetFormatPr baseColWidth="10" defaultColWidth="8.83203125" defaultRowHeight="15" x14ac:dyDescent="0.2"/>
  <cols>
    <col min="1" max="1" width="8.83203125" style="61"/>
    <col min="2" max="2" width="31.83203125" style="66" bestFit="1" customWidth="1"/>
    <col min="3" max="3" width="34.33203125" style="74" bestFit="1" customWidth="1"/>
  </cols>
  <sheetData>
    <row r="1" spans="1:3" ht="24" x14ac:dyDescent="0.2">
      <c r="B1" s="161" t="s">
        <v>230</v>
      </c>
      <c r="C1" s="161"/>
    </row>
    <row r="2" spans="1:3" s="9" customFormat="1" ht="15.75" customHeight="1" x14ac:dyDescent="0.2">
      <c r="A2" s="61"/>
      <c r="B2" s="65"/>
      <c r="C2" s="73"/>
    </row>
    <row r="3" spans="1:3" ht="48" customHeight="1" x14ac:dyDescent="0.2">
      <c r="B3" s="162" t="s">
        <v>232</v>
      </c>
      <c r="C3" s="162"/>
    </row>
    <row r="4" spans="1:3" ht="16" thickBot="1" x14ac:dyDescent="0.25"/>
    <row r="5" spans="1:3" ht="17" thickBot="1" x14ac:dyDescent="0.25">
      <c r="B5" s="63" t="s">
        <v>34</v>
      </c>
      <c r="C5" s="64" t="s">
        <v>208</v>
      </c>
    </row>
    <row r="6" spans="1:3" ht="26" x14ac:dyDescent="0.2">
      <c r="A6" s="62" t="s">
        <v>228</v>
      </c>
      <c r="B6" s="67" t="s">
        <v>35</v>
      </c>
      <c r="C6" s="75">
        <v>265</v>
      </c>
    </row>
    <row r="7" spans="1:3" ht="26" x14ac:dyDescent="0.2">
      <c r="A7" s="62"/>
      <c r="B7" s="68" t="s">
        <v>36</v>
      </c>
      <c r="C7" s="76">
        <v>376</v>
      </c>
    </row>
    <row r="8" spans="1:3" ht="26" x14ac:dyDescent="0.2">
      <c r="A8" s="62" t="str">
        <f t="shared" ref="A8:A42" si="0">IF(MID(B8,1,1)&lt;&gt;MID(B7,1,1),MID(B8,1,1),"")</f>
        <v/>
      </c>
      <c r="B8" s="68" t="s">
        <v>37</v>
      </c>
      <c r="C8" s="76">
        <v>956</v>
      </c>
    </row>
    <row r="9" spans="1:3" ht="26" x14ac:dyDescent="0.2">
      <c r="A9" s="62" t="str">
        <f t="shared" si="0"/>
        <v/>
      </c>
      <c r="B9" s="68" t="s">
        <v>38</v>
      </c>
      <c r="C9" s="76">
        <v>814</v>
      </c>
    </row>
    <row r="10" spans="1:3" ht="26" x14ac:dyDescent="0.2">
      <c r="A10" s="62" t="str">
        <f t="shared" si="0"/>
        <v/>
      </c>
      <c r="B10" s="68" t="s">
        <v>39</v>
      </c>
      <c r="C10" s="76">
        <v>305</v>
      </c>
    </row>
    <row r="11" spans="1:3" ht="26" x14ac:dyDescent="0.2">
      <c r="A11" s="62" t="str">
        <f t="shared" si="0"/>
        <v/>
      </c>
      <c r="B11" s="68" t="s">
        <v>40</v>
      </c>
      <c r="C11" s="76">
        <v>544</v>
      </c>
    </row>
    <row r="12" spans="1:3" ht="26" x14ac:dyDescent="0.2">
      <c r="A12" s="62" t="str">
        <f t="shared" si="0"/>
        <v/>
      </c>
      <c r="B12" s="68" t="s">
        <v>41</v>
      </c>
      <c r="C12" s="76">
        <v>744</v>
      </c>
    </row>
    <row r="13" spans="1:3" ht="26" x14ac:dyDescent="0.2">
      <c r="A13" s="62" t="str">
        <f t="shared" si="0"/>
        <v/>
      </c>
      <c r="B13" s="68" t="s">
        <v>42</v>
      </c>
      <c r="C13" s="76">
        <v>436</v>
      </c>
    </row>
    <row r="14" spans="1:3" ht="26" x14ac:dyDescent="0.2">
      <c r="A14" s="62" t="str">
        <f t="shared" si="0"/>
        <v>B</v>
      </c>
      <c r="B14" s="68" t="s">
        <v>43</v>
      </c>
      <c r="C14" s="76">
        <v>1140</v>
      </c>
    </row>
    <row r="15" spans="1:3" ht="26" x14ac:dyDescent="0.2">
      <c r="A15" s="62" t="str">
        <f t="shared" si="0"/>
        <v/>
      </c>
      <c r="B15" s="68" t="s">
        <v>44</v>
      </c>
      <c r="C15" s="76">
        <v>867</v>
      </c>
    </row>
    <row r="16" spans="1:3" ht="26" x14ac:dyDescent="0.2">
      <c r="A16" s="62" t="str">
        <f t="shared" si="0"/>
        <v/>
      </c>
      <c r="B16" s="68" t="s">
        <v>45</v>
      </c>
      <c r="C16" s="76">
        <v>520</v>
      </c>
    </row>
    <row r="17" spans="1:3" ht="26" x14ac:dyDescent="0.2">
      <c r="A17" s="62"/>
      <c r="B17" s="68" t="s">
        <v>46</v>
      </c>
      <c r="C17" s="76">
        <v>1095</v>
      </c>
    </row>
    <row r="18" spans="1:3" ht="26" x14ac:dyDescent="0.2">
      <c r="A18" s="62" t="str">
        <f>IF(MID(B18,1,1)&lt;&gt;MID(B16,1,1),MID(B18,1,1),"")</f>
        <v/>
      </c>
      <c r="B18" s="68" t="s">
        <v>226</v>
      </c>
      <c r="C18" s="76">
        <v>317</v>
      </c>
    </row>
    <row r="19" spans="1:3" ht="26" x14ac:dyDescent="0.2">
      <c r="A19" s="62" t="str">
        <f t="shared" si="0"/>
        <v/>
      </c>
      <c r="B19" s="68" t="s">
        <v>47</v>
      </c>
      <c r="C19" s="76">
        <v>794</v>
      </c>
    </row>
    <row r="20" spans="1:3" ht="26" x14ac:dyDescent="0.2">
      <c r="A20" s="62" t="str">
        <f t="shared" si="0"/>
        <v/>
      </c>
      <c r="B20" s="68" t="s">
        <v>48</v>
      </c>
      <c r="C20" s="76">
        <v>658</v>
      </c>
    </row>
    <row r="21" spans="1:3" ht="26" x14ac:dyDescent="0.2">
      <c r="A21" s="62" t="str">
        <f t="shared" si="0"/>
        <v/>
      </c>
      <c r="B21" s="68" t="s">
        <v>49</v>
      </c>
      <c r="C21" s="76">
        <v>531</v>
      </c>
    </row>
    <row r="22" spans="1:3" ht="26" x14ac:dyDescent="0.2">
      <c r="A22" s="62" t="str">
        <f t="shared" si="0"/>
        <v/>
      </c>
      <c r="B22" s="68" t="s">
        <v>50</v>
      </c>
      <c r="C22" s="76">
        <v>438</v>
      </c>
    </row>
    <row r="23" spans="1:3" ht="26" x14ac:dyDescent="0.2">
      <c r="A23" s="62" t="str">
        <f t="shared" si="0"/>
        <v/>
      </c>
      <c r="B23" s="68" t="s">
        <v>51</v>
      </c>
      <c r="C23" s="76">
        <v>345</v>
      </c>
    </row>
    <row r="24" spans="1:3" ht="26" x14ac:dyDescent="0.2">
      <c r="A24" s="62" t="str">
        <f t="shared" si="0"/>
        <v/>
      </c>
      <c r="B24" s="68" t="s">
        <v>52</v>
      </c>
      <c r="C24" s="76">
        <v>379</v>
      </c>
    </row>
    <row r="25" spans="1:3" ht="26" x14ac:dyDescent="0.2">
      <c r="A25" s="62" t="str">
        <f t="shared" si="0"/>
        <v/>
      </c>
      <c r="B25" s="68" t="s">
        <v>53</v>
      </c>
      <c r="C25" s="76">
        <v>430</v>
      </c>
    </row>
    <row r="26" spans="1:3" ht="26" x14ac:dyDescent="0.2">
      <c r="A26" s="62" t="str">
        <f t="shared" si="0"/>
        <v/>
      </c>
      <c r="B26" s="68" t="s">
        <v>54</v>
      </c>
      <c r="C26" s="76">
        <v>524</v>
      </c>
    </row>
    <row r="27" spans="1:3" ht="26" x14ac:dyDescent="0.2">
      <c r="A27" s="62" t="str">
        <f t="shared" si="0"/>
        <v/>
      </c>
      <c r="B27" s="68" t="s">
        <v>55</v>
      </c>
      <c r="C27" s="76">
        <v>389</v>
      </c>
    </row>
    <row r="28" spans="1:3" ht="26" x14ac:dyDescent="0.2">
      <c r="A28" s="62" t="str">
        <f t="shared" si="0"/>
        <v/>
      </c>
      <c r="B28" s="69" t="s">
        <v>56</v>
      </c>
      <c r="C28" s="77">
        <v>433</v>
      </c>
    </row>
    <row r="29" spans="1:3" ht="26" x14ac:dyDescent="0.2">
      <c r="A29" s="62" t="str">
        <f t="shared" si="0"/>
        <v/>
      </c>
      <c r="B29" s="68" t="s">
        <v>209</v>
      </c>
      <c r="C29" s="76" t="s">
        <v>210</v>
      </c>
    </row>
    <row r="30" spans="1:3" ht="26" x14ac:dyDescent="0.2">
      <c r="A30" s="62" t="str">
        <f t="shared" si="0"/>
        <v>C</v>
      </c>
      <c r="B30" s="68" t="s">
        <v>57</v>
      </c>
      <c r="C30" s="76">
        <v>461</v>
      </c>
    </row>
    <row r="31" spans="1:3" ht="26" x14ac:dyDescent="0.2">
      <c r="A31" s="62" t="str">
        <f t="shared" si="0"/>
        <v/>
      </c>
      <c r="B31" s="68" t="s">
        <v>58</v>
      </c>
      <c r="C31" s="76">
        <v>487</v>
      </c>
    </row>
    <row r="32" spans="1:3" ht="26" x14ac:dyDescent="0.2">
      <c r="A32" s="62" t="str">
        <f t="shared" si="0"/>
        <v/>
      </c>
      <c r="B32" s="68" t="s">
        <v>59</v>
      </c>
      <c r="C32" s="76">
        <v>260</v>
      </c>
    </row>
    <row r="33" spans="1:3" ht="26" x14ac:dyDescent="0.2">
      <c r="A33" s="62" t="str">
        <f t="shared" si="0"/>
        <v/>
      </c>
      <c r="B33" s="68" t="s">
        <v>60</v>
      </c>
      <c r="C33" s="76">
        <v>610</v>
      </c>
    </row>
    <row r="34" spans="1:3" ht="26" x14ac:dyDescent="0.2">
      <c r="A34" s="62" t="str">
        <f t="shared" si="0"/>
        <v/>
      </c>
      <c r="B34" s="69" t="s">
        <v>61</v>
      </c>
      <c r="C34" s="77">
        <v>613</v>
      </c>
    </row>
    <row r="35" spans="1:3" ht="26" x14ac:dyDescent="0.2">
      <c r="A35" s="62" t="str">
        <f t="shared" si="0"/>
        <v>D</v>
      </c>
      <c r="B35" s="68" t="s">
        <v>62</v>
      </c>
      <c r="C35" s="76">
        <v>1051</v>
      </c>
    </row>
    <row r="36" spans="1:3" ht="26" x14ac:dyDescent="0.2">
      <c r="A36" s="62" t="str">
        <f t="shared" si="0"/>
        <v/>
      </c>
      <c r="B36" s="68" t="s">
        <v>63</v>
      </c>
      <c r="C36" s="76">
        <v>677</v>
      </c>
    </row>
    <row r="37" spans="1:3" ht="26" x14ac:dyDescent="0.2">
      <c r="A37" s="62" t="str">
        <f t="shared" si="0"/>
        <v>E</v>
      </c>
      <c r="B37" s="70" t="s">
        <v>64</v>
      </c>
      <c r="C37" s="76">
        <v>689</v>
      </c>
    </row>
    <row r="38" spans="1:3" ht="26" x14ac:dyDescent="0.2">
      <c r="A38" s="62" t="str">
        <f t="shared" si="0"/>
        <v/>
      </c>
      <c r="B38" s="68" t="s">
        <v>65</v>
      </c>
      <c r="C38" s="76">
        <v>275</v>
      </c>
    </row>
    <row r="39" spans="1:3" ht="26" x14ac:dyDescent="0.2">
      <c r="A39" s="62" t="str">
        <f t="shared" si="0"/>
        <v/>
      </c>
      <c r="B39" s="68" t="s">
        <v>66</v>
      </c>
      <c r="C39" s="76">
        <v>693</v>
      </c>
    </row>
    <row r="40" spans="1:3" ht="26" x14ac:dyDescent="0.2">
      <c r="A40" s="62" t="str">
        <f t="shared" si="0"/>
        <v/>
      </c>
      <c r="B40" s="70" t="s">
        <v>67</v>
      </c>
      <c r="C40" s="76">
        <v>565</v>
      </c>
    </row>
    <row r="41" spans="1:3" ht="26" x14ac:dyDescent="0.2">
      <c r="A41" s="62" t="str">
        <f t="shared" si="0"/>
        <v/>
      </c>
      <c r="B41" s="71" t="s">
        <v>68</v>
      </c>
      <c r="C41" s="77">
        <v>480</v>
      </c>
    </row>
    <row r="42" spans="1:3" ht="26" x14ac:dyDescent="0.2">
      <c r="A42" s="62" t="str">
        <f t="shared" si="0"/>
        <v/>
      </c>
      <c r="B42" s="68" t="s">
        <v>69</v>
      </c>
      <c r="C42" s="76">
        <v>526</v>
      </c>
    </row>
    <row r="43" spans="1:3" ht="26" x14ac:dyDescent="0.2">
      <c r="A43" s="62"/>
      <c r="B43" s="68" t="s">
        <v>231</v>
      </c>
      <c r="C43" s="76">
        <v>260</v>
      </c>
    </row>
    <row r="44" spans="1:3" ht="26" x14ac:dyDescent="0.2">
      <c r="A44" s="62" t="str">
        <f>IF(MID(B44,1,1)&lt;&gt;MID(B42,1,1),MID(B44,1,1),"")</f>
        <v/>
      </c>
      <c r="B44" s="70" t="s">
        <v>70</v>
      </c>
      <c r="C44" s="76">
        <v>269</v>
      </c>
    </row>
    <row r="45" spans="1:3" ht="26" x14ac:dyDescent="0.2">
      <c r="A45" s="62" t="str">
        <f t="shared" ref="A45:A72" si="1">IF(MID(B45,1,1)&lt;&gt;MID(B44,1,1),MID(B45,1,1),"")</f>
        <v>F</v>
      </c>
      <c r="B45" s="70" t="s">
        <v>71</v>
      </c>
      <c r="C45" s="76">
        <v>468</v>
      </c>
    </row>
    <row r="46" spans="1:3" ht="26" x14ac:dyDescent="0.2">
      <c r="A46" s="62" t="str">
        <f t="shared" si="1"/>
        <v/>
      </c>
      <c r="B46" s="68" t="s">
        <v>72</v>
      </c>
      <c r="C46" s="76">
        <v>786</v>
      </c>
    </row>
    <row r="47" spans="1:3" ht="26" x14ac:dyDescent="0.2">
      <c r="A47" s="62" t="str">
        <f t="shared" si="1"/>
        <v/>
      </c>
      <c r="B47" s="70" t="s">
        <v>73</v>
      </c>
      <c r="C47" s="76">
        <v>852</v>
      </c>
    </row>
    <row r="48" spans="1:3" ht="26" x14ac:dyDescent="0.2">
      <c r="A48" s="62" t="str">
        <f t="shared" si="1"/>
        <v/>
      </c>
      <c r="B48" s="70" t="s">
        <v>74</v>
      </c>
      <c r="C48" s="76">
        <v>1057</v>
      </c>
    </row>
    <row r="49" spans="1:3" ht="26" x14ac:dyDescent="0.2">
      <c r="A49" s="62" t="str">
        <f t="shared" si="1"/>
        <v>G</v>
      </c>
      <c r="B49" s="70" t="s">
        <v>75</v>
      </c>
      <c r="C49" s="76">
        <v>680</v>
      </c>
    </row>
    <row r="50" spans="1:3" ht="26" x14ac:dyDescent="0.2">
      <c r="A50" s="62" t="str">
        <f t="shared" si="1"/>
        <v/>
      </c>
      <c r="B50" s="68" t="s">
        <v>76</v>
      </c>
      <c r="C50" s="76">
        <v>321</v>
      </c>
    </row>
    <row r="51" spans="1:3" ht="26" x14ac:dyDescent="0.2">
      <c r="A51" s="62" t="str">
        <f t="shared" si="1"/>
        <v/>
      </c>
      <c r="B51" s="68" t="s">
        <v>77</v>
      </c>
      <c r="C51" s="76">
        <v>315</v>
      </c>
    </row>
    <row r="52" spans="1:3" ht="26" x14ac:dyDescent="0.2">
      <c r="A52" s="62" t="str">
        <f t="shared" si="1"/>
        <v/>
      </c>
      <c r="B52" s="70" t="s">
        <v>78</v>
      </c>
      <c r="C52" s="76">
        <v>260</v>
      </c>
    </row>
    <row r="53" spans="1:3" ht="26" x14ac:dyDescent="0.2">
      <c r="A53" s="62" t="str">
        <f t="shared" si="1"/>
        <v/>
      </c>
      <c r="B53" s="70" t="s">
        <v>79</v>
      </c>
      <c r="C53" s="76">
        <v>639</v>
      </c>
    </row>
    <row r="54" spans="1:3" ht="26" x14ac:dyDescent="0.2">
      <c r="A54" s="62" t="str">
        <f t="shared" si="1"/>
        <v/>
      </c>
      <c r="B54" s="68" t="s">
        <v>80</v>
      </c>
      <c r="C54" s="76">
        <v>698</v>
      </c>
    </row>
    <row r="55" spans="1:3" ht="26" x14ac:dyDescent="0.2">
      <c r="A55" s="62" t="str">
        <f t="shared" si="1"/>
        <v/>
      </c>
      <c r="B55" s="70" t="s">
        <v>211</v>
      </c>
      <c r="C55" s="76" t="s">
        <v>212</v>
      </c>
    </row>
    <row r="56" spans="1:3" ht="26" x14ac:dyDescent="0.2">
      <c r="A56" s="62" t="str">
        <f t="shared" si="1"/>
        <v/>
      </c>
      <c r="B56" s="68" t="s">
        <v>81</v>
      </c>
      <c r="C56" s="76">
        <v>694</v>
      </c>
    </row>
    <row r="57" spans="1:3" ht="26" x14ac:dyDescent="0.2">
      <c r="A57" s="62" t="str">
        <f t="shared" si="1"/>
        <v/>
      </c>
      <c r="B57" s="68" t="s">
        <v>82</v>
      </c>
      <c r="C57" s="76">
        <v>660</v>
      </c>
    </row>
    <row r="58" spans="1:3" ht="26" x14ac:dyDescent="0.2">
      <c r="A58" s="62" t="str">
        <f t="shared" si="1"/>
        <v>H</v>
      </c>
      <c r="B58" s="70" t="s">
        <v>83</v>
      </c>
      <c r="C58" s="76">
        <v>700</v>
      </c>
    </row>
    <row r="59" spans="1:3" ht="26" x14ac:dyDescent="0.2">
      <c r="A59" s="62" t="str">
        <f t="shared" si="1"/>
        <v/>
      </c>
      <c r="B59" s="70" t="s">
        <v>84</v>
      </c>
      <c r="C59" s="76">
        <v>490</v>
      </c>
    </row>
    <row r="60" spans="1:3" ht="26" x14ac:dyDescent="0.2">
      <c r="A60" s="62" t="str">
        <f t="shared" si="1"/>
        <v/>
      </c>
      <c r="B60" s="71" t="s">
        <v>213</v>
      </c>
      <c r="C60" s="77" t="s">
        <v>214</v>
      </c>
    </row>
    <row r="61" spans="1:3" ht="26" x14ac:dyDescent="0.2">
      <c r="A61" s="62" t="str">
        <f t="shared" si="1"/>
        <v>I</v>
      </c>
      <c r="B61" s="70" t="s">
        <v>85</v>
      </c>
      <c r="C61" s="76">
        <v>359</v>
      </c>
    </row>
    <row r="62" spans="1:3" ht="26" x14ac:dyDescent="0.2">
      <c r="A62" s="62" t="str">
        <f t="shared" si="1"/>
        <v/>
      </c>
      <c r="B62" s="68" t="s">
        <v>86</v>
      </c>
      <c r="C62" s="76">
        <v>483</v>
      </c>
    </row>
    <row r="63" spans="1:3" ht="26" x14ac:dyDescent="0.2">
      <c r="A63" s="62" t="str">
        <f t="shared" si="1"/>
        <v/>
      </c>
      <c r="B63" s="68" t="s">
        <v>87</v>
      </c>
      <c r="C63" s="76">
        <v>659</v>
      </c>
    </row>
    <row r="64" spans="1:3" ht="26" x14ac:dyDescent="0.2">
      <c r="A64" s="62" t="str">
        <f t="shared" si="1"/>
        <v/>
      </c>
      <c r="B64" s="70" t="s">
        <v>88</v>
      </c>
      <c r="C64" s="76">
        <v>1880</v>
      </c>
    </row>
    <row r="65" spans="1:3" ht="26" x14ac:dyDescent="0.2">
      <c r="A65" s="62" t="str">
        <f t="shared" si="1"/>
        <v/>
      </c>
      <c r="B65" s="70" t="s">
        <v>89</v>
      </c>
      <c r="C65" s="76">
        <v>827</v>
      </c>
    </row>
    <row r="66" spans="1:3" ht="26" x14ac:dyDescent="0.2">
      <c r="A66" s="62" t="str">
        <f t="shared" si="1"/>
        <v/>
      </c>
      <c r="B66" s="69" t="s">
        <v>90</v>
      </c>
      <c r="C66" s="77">
        <v>889</v>
      </c>
    </row>
    <row r="67" spans="1:3" ht="26" x14ac:dyDescent="0.2">
      <c r="A67" s="62" t="str">
        <f t="shared" si="1"/>
        <v/>
      </c>
      <c r="B67" s="71" t="s">
        <v>91</v>
      </c>
      <c r="C67" s="78">
        <v>1060</v>
      </c>
    </row>
    <row r="68" spans="1:3" ht="26" x14ac:dyDescent="0.2">
      <c r="A68" s="62" t="str">
        <f t="shared" si="1"/>
        <v/>
      </c>
      <c r="B68" s="68" t="s">
        <v>92</v>
      </c>
      <c r="C68" s="76">
        <v>701</v>
      </c>
    </row>
    <row r="69" spans="1:3" ht="26" x14ac:dyDescent="0.2">
      <c r="A69" s="62" t="str">
        <f t="shared" si="1"/>
        <v>J</v>
      </c>
      <c r="B69" s="70" t="s">
        <v>93</v>
      </c>
      <c r="C69" s="76">
        <v>529</v>
      </c>
    </row>
    <row r="70" spans="1:3" ht="26" x14ac:dyDescent="0.2">
      <c r="A70" s="62" t="str">
        <f t="shared" si="1"/>
        <v/>
      </c>
      <c r="B70" s="71" t="s">
        <v>94</v>
      </c>
      <c r="C70" s="77">
        <v>480</v>
      </c>
    </row>
    <row r="71" spans="1:3" ht="26" x14ac:dyDescent="0.2">
      <c r="A71" s="62" t="str">
        <f t="shared" si="1"/>
        <v/>
      </c>
      <c r="B71" s="70" t="s">
        <v>95</v>
      </c>
      <c r="C71" s="77">
        <v>914</v>
      </c>
    </row>
    <row r="72" spans="1:3" ht="26" x14ac:dyDescent="0.2">
      <c r="A72" s="62" t="str">
        <f t="shared" si="1"/>
        <v>K</v>
      </c>
      <c r="B72" s="68" t="s">
        <v>96</v>
      </c>
      <c r="C72" s="76">
        <v>573</v>
      </c>
    </row>
    <row r="73" spans="1:3" ht="26" x14ac:dyDescent="0.2">
      <c r="A73" s="62" t="str">
        <f t="shared" ref="A73:A135" si="2">IF(MID(B73,1,1)&lt;&gt;MID(B72,1,1),MID(B73,1,1),"")</f>
        <v/>
      </c>
      <c r="B73" s="68" t="s">
        <v>97</v>
      </c>
      <c r="C73" s="76">
        <v>517</v>
      </c>
    </row>
    <row r="74" spans="1:3" ht="26" x14ac:dyDescent="0.2">
      <c r="A74" s="62" t="str">
        <f t="shared" si="2"/>
        <v/>
      </c>
      <c r="B74" s="68" t="s">
        <v>98</v>
      </c>
      <c r="C74" s="76">
        <v>844</v>
      </c>
    </row>
    <row r="75" spans="1:3" ht="26" x14ac:dyDescent="0.2">
      <c r="A75" s="62" t="str">
        <f t="shared" si="2"/>
        <v/>
      </c>
      <c r="B75" s="68" t="s">
        <v>99</v>
      </c>
      <c r="C75" s="76">
        <v>261</v>
      </c>
    </row>
    <row r="76" spans="1:3" ht="26" x14ac:dyDescent="0.2">
      <c r="A76" s="62" t="str">
        <f t="shared" si="2"/>
        <v/>
      </c>
      <c r="B76" s="68" t="s">
        <v>100</v>
      </c>
      <c r="C76" s="76">
        <v>502</v>
      </c>
    </row>
    <row r="77" spans="1:3" ht="26" x14ac:dyDescent="0.2">
      <c r="A77" s="62" t="str">
        <f t="shared" si="2"/>
        <v/>
      </c>
      <c r="B77" s="68" t="s">
        <v>101</v>
      </c>
      <c r="C77" s="76">
        <v>688</v>
      </c>
    </row>
    <row r="78" spans="1:3" ht="26" x14ac:dyDescent="0.2">
      <c r="A78" s="62" t="str">
        <f t="shared" si="2"/>
        <v/>
      </c>
      <c r="B78" s="68" t="s">
        <v>102</v>
      </c>
      <c r="C78" s="76">
        <v>260</v>
      </c>
    </row>
    <row r="79" spans="1:3" ht="26" x14ac:dyDescent="0.2">
      <c r="A79" s="62" t="str">
        <f t="shared" si="2"/>
        <v/>
      </c>
      <c r="B79" s="68" t="s">
        <v>215</v>
      </c>
      <c r="C79" s="76">
        <v>576</v>
      </c>
    </row>
    <row r="80" spans="1:3" ht="26" x14ac:dyDescent="0.2">
      <c r="A80" s="62" t="str">
        <f t="shared" si="2"/>
        <v/>
      </c>
      <c r="B80" s="70" t="s">
        <v>216</v>
      </c>
      <c r="C80" s="76">
        <v>808</v>
      </c>
    </row>
    <row r="81" spans="1:3" ht="26" x14ac:dyDescent="0.2">
      <c r="A81" s="62" t="str">
        <f t="shared" si="2"/>
        <v/>
      </c>
      <c r="B81" s="68" t="s">
        <v>103</v>
      </c>
      <c r="C81" s="76">
        <v>274</v>
      </c>
    </row>
    <row r="82" spans="1:3" ht="26" x14ac:dyDescent="0.2">
      <c r="A82" s="62" t="str">
        <f t="shared" si="2"/>
        <v/>
      </c>
      <c r="B82" s="68" t="s">
        <v>104</v>
      </c>
      <c r="C82" s="76">
        <v>472</v>
      </c>
    </row>
    <row r="83" spans="1:3" ht="26" x14ac:dyDescent="0.2">
      <c r="A83" s="62" t="str">
        <f t="shared" si="2"/>
        <v/>
      </c>
      <c r="B83" s="71" t="s">
        <v>105</v>
      </c>
      <c r="C83" s="77">
        <v>613</v>
      </c>
    </row>
    <row r="84" spans="1:3" ht="26" x14ac:dyDescent="0.2">
      <c r="A84" s="62" t="str">
        <f t="shared" si="2"/>
        <v/>
      </c>
      <c r="B84" s="68" t="s">
        <v>106</v>
      </c>
      <c r="C84" s="76">
        <v>899</v>
      </c>
    </row>
    <row r="85" spans="1:3" ht="26" x14ac:dyDescent="0.2">
      <c r="A85" s="62" t="str">
        <f t="shared" si="2"/>
        <v>L</v>
      </c>
      <c r="B85" s="70" t="s">
        <v>107</v>
      </c>
      <c r="C85" s="76">
        <v>260</v>
      </c>
    </row>
    <row r="86" spans="1:3" ht="26" x14ac:dyDescent="0.2">
      <c r="A86" s="62" t="str">
        <f t="shared" si="2"/>
        <v/>
      </c>
      <c r="B86" s="68" t="s">
        <v>108</v>
      </c>
      <c r="C86" s="76">
        <v>603</v>
      </c>
    </row>
    <row r="87" spans="1:3" ht="26" x14ac:dyDescent="0.2">
      <c r="A87" s="62"/>
      <c r="B87" s="70" t="s">
        <v>109</v>
      </c>
      <c r="C87" s="76">
        <v>784</v>
      </c>
    </row>
    <row r="88" spans="1:3" ht="26" x14ac:dyDescent="0.2">
      <c r="A88" s="62" t="str">
        <f t="shared" si="2"/>
        <v/>
      </c>
      <c r="B88" s="70" t="s">
        <v>217</v>
      </c>
      <c r="C88" s="76">
        <v>260</v>
      </c>
    </row>
    <row r="89" spans="1:3" ht="26" x14ac:dyDescent="0.2">
      <c r="A89" s="62" t="str">
        <f t="shared" si="2"/>
        <v/>
      </c>
      <c r="B89" s="68" t="s">
        <v>218</v>
      </c>
      <c r="C89" s="76">
        <v>1032</v>
      </c>
    </row>
    <row r="90" spans="1:3" ht="26" x14ac:dyDescent="0.2">
      <c r="A90" s="62" t="str">
        <f t="shared" si="2"/>
        <v/>
      </c>
      <c r="B90" s="70" t="s">
        <v>110</v>
      </c>
      <c r="C90" s="78">
        <v>497</v>
      </c>
    </row>
    <row r="91" spans="1:3" ht="26" x14ac:dyDescent="0.2">
      <c r="A91" s="62" t="str">
        <f t="shared" si="2"/>
        <v/>
      </c>
      <c r="B91" s="68" t="s">
        <v>111</v>
      </c>
      <c r="C91" s="76">
        <v>847</v>
      </c>
    </row>
    <row r="92" spans="1:3" ht="26" x14ac:dyDescent="0.2">
      <c r="A92" s="62" t="str">
        <f t="shared" si="2"/>
        <v>M</v>
      </c>
      <c r="B92" s="68" t="s">
        <v>219</v>
      </c>
      <c r="C92" s="76" t="s">
        <v>220</v>
      </c>
    </row>
    <row r="93" spans="1:3" ht="26" x14ac:dyDescent="0.2">
      <c r="A93" s="62" t="str">
        <f t="shared" si="2"/>
        <v/>
      </c>
      <c r="B93" s="68" t="s">
        <v>112</v>
      </c>
      <c r="C93" s="76">
        <v>260</v>
      </c>
    </row>
    <row r="94" spans="1:3" ht="26" x14ac:dyDescent="0.2">
      <c r="A94" s="62"/>
      <c r="B94" s="68" t="s">
        <v>113</v>
      </c>
      <c r="C94" s="76">
        <v>314</v>
      </c>
    </row>
    <row r="95" spans="1:3" ht="26" x14ac:dyDescent="0.2">
      <c r="A95" s="62" t="str">
        <f t="shared" si="2"/>
        <v/>
      </c>
      <c r="B95" s="68" t="s">
        <v>114</v>
      </c>
      <c r="C95" s="76">
        <v>335</v>
      </c>
    </row>
    <row r="96" spans="1:3" ht="26" x14ac:dyDescent="0.2">
      <c r="A96" s="62" t="str">
        <f t="shared" si="2"/>
        <v/>
      </c>
      <c r="B96" s="68" t="s">
        <v>115</v>
      </c>
      <c r="C96" s="76">
        <v>491</v>
      </c>
    </row>
    <row r="97" spans="1:3" ht="26" x14ac:dyDescent="0.2">
      <c r="A97" s="62" t="str">
        <f t="shared" si="2"/>
        <v/>
      </c>
      <c r="B97" s="68" t="s">
        <v>116</v>
      </c>
      <c r="C97" s="76">
        <v>467</v>
      </c>
    </row>
    <row r="98" spans="1:3" ht="26" x14ac:dyDescent="0.2">
      <c r="A98" s="62" t="str">
        <f t="shared" si="2"/>
        <v/>
      </c>
      <c r="B98" s="68" t="s">
        <v>117</v>
      </c>
      <c r="C98" s="76">
        <v>580</v>
      </c>
    </row>
    <row r="99" spans="1:3" ht="26" x14ac:dyDescent="0.2">
      <c r="A99" s="62" t="str">
        <f t="shared" si="2"/>
        <v/>
      </c>
      <c r="B99" s="70" t="s">
        <v>118</v>
      </c>
      <c r="C99" s="76">
        <v>454</v>
      </c>
    </row>
    <row r="100" spans="1:3" ht="26" x14ac:dyDescent="0.2">
      <c r="A100" s="62" t="str">
        <f t="shared" si="2"/>
        <v/>
      </c>
      <c r="B100" s="68" t="s">
        <v>119</v>
      </c>
      <c r="C100" s="76">
        <v>398</v>
      </c>
    </row>
    <row r="101" spans="1:3" ht="26" x14ac:dyDescent="0.2">
      <c r="A101" s="62" t="str">
        <f t="shared" si="2"/>
        <v/>
      </c>
      <c r="B101" s="68" t="s">
        <v>120</v>
      </c>
      <c r="C101" s="76">
        <v>440</v>
      </c>
    </row>
    <row r="102" spans="1:3" ht="26" x14ac:dyDescent="0.2">
      <c r="A102" s="62" t="str">
        <f t="shared" si="2"/>
        <v/>
      </c>
      <c r="B102" s="70" t="s">
        <v>121</v>
      </c>
      <c r="C102" s="76">
        <v>507</v>
      </c>
    </row>
    <row r="103" spans="1:3" ht="26" x14ac:dyDescent="0.2">
      <c r="A103" s="62" t="str">
        <f t="shared" si="2"/>
        <v/>
      </c>
      <c r="B103" s="68" t="s">
        <v>122</v>
      </c>
      <c r="C103" s="76">
        <v>560</v>
      </c>
    </row>
    <row r="104" spans="1:3" ht="26" x14ac:dyDescent="0.2">
      <c r="A104" s="62" t="str">
        <f t="shared" si="2"/>
        <v/>
      </c>
      <c r="B104" s="70" t="s">
        <v>123</v>
      </c>
      <c r="C104" s="76">
        <v>415</v>
      </c>
    </row>
    <row r="105" spans="1:3" ht="26" x14ac:dyDescent="0.2">
      <c r="A105" s="62" t="str">
        <f t="shared" si="2"/>
        <v/>
      </c>
      <c r="B105" s="68" t="s">
        <v>124</v>
      </c>
      <c r="C105" s="78">
        <v>337</v>
      </c>
    </row>
    <row r="106" spans="1:3" ht="26" x14ac:dyDescent="0.2">
      <c r="A106" s="62" t="str">
        <f t="shared" si="2"/>
        <v/>
      </c>
      <c r="B106" s="68" t="s">
        <v>125</v>
      </c>
      <c r="C106" s="76">
        <v>898</v>
      </c>
    </row>
    <row r="107" spans="1:3" ht="26" x14ac:dyDescent="0.2">
      <c r="A107" s="62" t="str">
        <f t="shared" si="2"/>
        <v/>
      </c>
      <c r="B107" s="68" t="s">
        <v>126</v>
      </c>
      <c r="C107" s="76">
        <v>395</v>
      </c>
    </row>
    <row r="108" spans="1:3" ht="26" x14ac:dyDescent="0.2">
      <c r="A108" s="62" t="str">
        <f t="shared" si="2"/>
        <v/>
      </c>
      <c r="B108" s="68" t="s">
        <v>127</v>
      </c>
      <c r="C108" s="76">
        <v>392</v>
      </c>
    </row>
    <row r="109" spans="1:3" ht="26" x14ac:dyDescent="0.2">
      <c r="A109" s="62" t="str">
        <f t="shared" si="2"/>
        <v/>
      </c>
      <c r="B109" s="69" t="s">
        <v>128</v>
      </c>
      <c r="C109" s="77">
        <v>260</v>
      </c>
    </row>
    <row r="110" spans="1:3" ht="26" x14ac:dyDescent="0.2">
      <c r="A110" s="62" t="str">
        <f t="shared" si="2"/>
        <v>N</v>
      </c>
      <c r="B110" s="70" t="s">
        <v>129</v>
      </c>
      <c r="C110" s="76">
        <v>721</v>
      </c>
    </row>
    <row r="111" spans="1:3" ht="26" x14ac:dyDescent="0.2">
      <c r="A111" s="62" t="str">
        <f t="shared" si="2"/>
        <v/>
      </c>
      <c r="B111" s="70" t="s">
        <v>130</v>
      </c>
      <c r="C111" s="76">
        <v>754</v>
      </c>
    </row>
    <row r="112" spans="1:3" ht="26" x14ac:dyDescent="0.2">
      <c r="A112" s="62" t="str">
        <f t="shared" si="2"/>
        <v/>
      </c>
      <c r="B112" s="68" t="s">
        <v>131</v>
      </c>
      <c r="C112" s="76">
        <v>287</v>
      </c>
    </row>
    <row r="113" spans="1:3" ht="26" x14ac:dyDescent="0.2">
      <c r="A113" s="62" t="str">
        <f t="shared" si="2"/>
        <v/>
      </c>
      <c r="B113" s="70" t="s">
        <v>132</v>
      </c>
      <c r="C113" s="76">
        <v>470</v>
      </c>
    </row>
    <row r="114" spans="1:3" ht="26" x14ac:dyDescent="0.2">
      <c r="A114" s="62" t="str">
        <f t="shared" si="2"/>
        <v/>
      </c>
      <c r="B114" s="70" t="s">
        <v>133</v>
      </c>
      <c r="C114" s="76">
        <v>361</v>
      </c>
    </row>
    <row r="115" spans="1:3" ht="26" x14ac:dyDescent="0.2">
      <c r="A115" s="62" t="str">
        <f t="shared" si="2"/>
        <v/>
      </c>
      <c r="B115" s="69" t="s">
        <v>134</v>
      </c>
      <c r="C115" s="77">
        <v>663</v>
      </c>
    </row>
    <row r="116" spans="1:3" ht="26" x14ac:dyDescent="0.2">
      <c r="A116" s="62"/>
      <c r="B116" s="69" t="s">
        <v>233</v>
      </c>
      <c r="C116" s="77">
        <v>305</v>
      </c>
    </row>
    <row r="117" spans="1:3" ht="26" x14ac:dyDescent="0.2">
      <c r="A117" s="62" t="str">
        <f>IF(MID(B117,1,1)&lt;&gt;MID(B115,1,1),MID(B117,1,1),"")</f>
        <v/>
      </c>
      <c r="B117" s="71" t="s">
        <v>135</v>
      </c>
      <c r="C117" s="78">
        <v>1019</v>
      </c>
    </row>
    <row r="118" spans="1:3" ht="26" x14ac:dyDescent="0.2">
      <c r="A118" s="62" t="str">
        <f t="shared" si="2"/>
        <v/>
      </c>
      <c r="B118" s="69" t="s">
        <v>136</v>
      </c>
      <c r="C118" s="79">
        <v>623</v>
      </c>
    </row>
    <row r="119" spans="1:3" ht="26" x14ac:dyDescent="0.2">
      <c r="A119" s="62" t="str">
        <f t="shared" si="2"/>
        <v>O</v>
      </c>
      <c r="B119" s="68" t="s">
        <v>137</v>
      </c>
      <c r="C119" s="76">
        <v>915</v>
      </c>
    </row>
    <row r="120" spans="1:3" ht="26" x14ac:dyDescent="0.2">
      <c r="A120" s="62" t="str">
        <f t="shared" si="2"/>
        <v>P</v>
      </c>
      <c r="B120" s="68" t="s">
        <v>138</v>
      </c>
      <c r="C120" s="76">
        <v>260</v>
      </c>
    </row>
    <row r="121" spans="1:3" ht="26" x14ac:dyDescent="0.2">
      <c r="A121" s="62" t="str">
        <f t="shared" si="2"/>
        <v/>
      </c>
      <c r="B121" s="70" t="s">
        <v>139</v>
      </c>
      <c r="C121" s="76">
        <v>682</v>
      </c>
    </row>
    <row r="122" spans="1:3" ht="26" x14ac:dyDescent="0.2">
      <c r="A122" s="62" t="str">
        <f t="shared" si="2"/>
        <v/>
      </c>
      <c r="B122" s="68" t="s">
        <v>140</v>
      </c>
      <c r="C122" s="76">
        <v>634</v>
      </c>
    </row>
    <row r="123" spans="1:3" ht="26" x14ac:dyDescent="0.2">
      <c r="A123" s="62" t="str">
        <f t="shared" si="2"/>
        <v/>
      </c>
      <c r="B123" s="70" t="s">
        <v>141</v>
      </c>
      <c r="C123" s="76">
        <v>343</v>
      </c>
    </row>
    <row r="124" spans="1:3" ht="26" x14ac:dyDescent="0.2">
      <c r="A124" s="62" t="str">
        <f t="shared" si="2"/>
        <v/>
      </c>
      <c r="B124" s="70" t="s">
        <v>142</v>
      </c>
      <c r="C124" s="76">
        <v>480</v>
      </c>
    </row>
    <row r="125" spans="1:3" ht="26" x14ac:dyDescent="0.2">
      <c r="A125" s="62" t="str">
        <f t="shared" si="2"/>
        <v/>
      </c>
      <c r="B125" s="68" t="s">
        <v>143</v>
      </c>
      <c r="C125" s="76">
        <v>457</v>
      </c>
    </row>
    <row r="126" spans="1:3" ht="26" x14ac:dyDescent="0.2">
      <c r="A126" s="62" t="str">
        <f t="shared" si="2"/>
        <v/>
      </c>
      <c r="B126" s="71" t="s">
        <v>144</v>
      </c>
      <c r="C126" s="79">
        <v>499</v>
      </c>
    </row>
    <row r="127" spans="1:3" ht="26" x14ac:dyDescent="0.2">
      <c r="A127" s="62" t="str">
        <f t="shared" si="2"/>
        <v/>
      </c>
      <c r="B127" s="70" t="s">
        <v>221</v>
      </c>
      <c r="C127" s="78" t="s">
        <v>222</v>
      </c>
    </row>
    <row r="128" spans="1:3" ht="26" x14ac:dyDescent="0.2">
      <c r="A128" s="62" t="str">
        <f t="shared" si="2"/>
        <v>Q</v>
      </c>
      <c r="B128" s="69" t="s">
        <v>145</v>
      </c>
      <c r="C128" s="77">
        <v>897</v>
      </c>
    </row>
    <row r="129" spans="1:3" ht="26" x14ac:dyDescent="0.2">
      <c r="A129" s="62" t="str">
        <f t="shared" si="2"/>
        <v>R</v>
      </c>
      <c r="B129" s="68" t="s">
        <v>146</v>
      </c>
      <c r="C129" s="76">
        <v>357</v>
      </c>
    </row>
    <row r="130" spans="1:3" ht="26" x14ac:dyDescent="0.2">
      <c r="A130" s="62" t="str">
        <f t="shared" si="2"/>
        <v/>
      </c>
      <c r="B130" s="68" t="s">
        <v>147</v>
      </c>
      <c r="C130" s="76">
        <v>331</v>
      </c>
    </row>
    <row r="131" spans="1:3" ht="26" x14ac:dyDescent="0.2">
      <c r="A131" s="62" t="str">
        <f t="shared" si="2"/>
        <v/>
      </c>
      <c r="B131" s="69" t="s">
        <v>148</v>
      </c>
      <c r="C131" s="77">
        <v>727</v>
      </c>
    </row>
    <row r="132" spans="1:3" ht="26" x14ac:dyDescent="0.2">
      <c r="A132" s="62" t="str">
        <f t="shared" si="2"/>
        <v>S</v>
      </c>
      <c r="B132" s="68" t="s">
        <v>149</v>
      </c>
      <c r="C132" s="78">
        <v>681</v>
      </c>
    </row>
    <row r="133" spans="1:3" ht="26" x14ac:dyDescent="0.2">
      <c r="A133" s="62" t="str">
        <f t="shared" si="2"/>
        <v/>
      </c>
      <c r="B133" s="68" t="s">
        <v>150</v>
      </c>
      <c r="C133" s="76">
        <v>590</v>
      </c>
    </row>
    <row r="134" spans="1:3" ht="26" x14ac:dyDescent="0.2">
      <c r="A134" s="62" t="str">
        <f t="shared" si="2"/>
        <v/>
      </c>
      <c r="B134" s="68" t="s">
        <v>151</v>
      </c>
      <c r="C134" s="76">
        <v>608</v>
      </c>
    </row>
    <row r="135" spans="1:3" ht="26" x14ac:dyDescent="0.2">
      <c r="A135" s="62" t="str">
        <f t="shared" si="2"/>
        <v/>
      </c>
      <c r="B135" s="68" t="s">
        <v>223</v>
      </c>
      <c r="C135" s="76" t="s">
        <v>224</v>
      </c>
    </row>
    <row r="136" spans="1:3" ht="26" x14ac:dyDescent="0.2">
      <c r="A136" s="62" t="str">
        <f t="shared" ref="A136:A175" si="3">IF(MID(B136,1,1)&lt;&gt;MID(B135,1,1),MID(B136,1,1),"")</f>
        <v/>
      </c>
      <c r="B136" s="68" t="s">
        <v>152</v>
      </c>
      <c r="C136" s="76">
        <v>1008</v>
      </c>
    </row>
    <row r="137" spans="1:3" ht="26" x14ac:dyDescent="0.2">
      <c r="A137" s="62" t="str">
        <f t="shared" si="3"/>
        <v/>
      </c>
      <c r="B137" s="68" t="s">
        <v>153</v>
      </c>
      <c r="C137" s="76">
        <v>1149</v>
      </c>
    </row>
    <row r="138" spans="1:3" ht="26" x14ac:dyDescent="0.2">
      <c r="A138" s="62" t="str">
        <f t="shared" si="3"/>
        <v/>
      </c>
      <c r="B138" s="68" t="s">
        <v>154</v>
      </c>
      <c r="C138" s="76">
        <v>561</v>
      </c>
    </row>
    <row r="139" spans="1:3" ht="26" x14ac:dyDescent="0.2">
      <c r="A139" s="62" t="str">
        <f t="shared" si="3"/>
        <v/>
      </c>
      <c r="B139" s="68" t="s">
        <v>155</v>
      </c>
      <c r="C139" s="76">
        <v>390</v>
      </c>
    </row>
    <row r="140" spans="1:3" ht="26" x14ac:dyDescent="0.2">
      <c r="A140" s="62" t="str">
        <f t="shared" si="3"/>
        <v/>
      </c>
      <c r="B140" s="70" t="s">
        <v>156</v>
      </c>
      <c r="C140" s="76">
        <v>1058</v>
      </c>
    </row>
    <row r="141" spans="1:3" ht="26" x14ac:dyDescent="0.2">
      <c r="A141" s="62" t="str">
        <f t="shared" si="3"/>
        <v/>
      </c>
      <c r="B141" s="68" t="s">
        <v>157</v>
      </c>
      <c r="C141" s="76">
        <v>262</v>
      </c>
    </row>
    <row r="142" spans="1:3" ht="26" x14ac:dyDescent="0.2">
      <c r="A142" s="62" t="str">
        <f t="shared" si="3"/>
        <v/>
      </c>
      <c r="B142" s="68" t="s">
        <v>158</v>
      </c>
      <c r="C142" s="76">
        <v>862</v>
      </c>
    </row>
    <row r="143" spans="1:3" ht="26" x14ac:dyDescent="0.2">
      <c r="A143" s="62" t="str">
        <f t="shared" si="3"/>
        <v/>
      </c>
      <c r="B143" s="70" t="s">
        <v>159</v>
      </c>
      <c r="C143" s="76">
        <v>548</v>
      </c>
    </row>
    <row r="144" spans="1:3" ht="26" x14ac:dyDescent="0.2">
      <c r="A144" s="62" t="str">
        <f t="shared" si="3"/>
        <v/>
      </c>
      <c r="B144" s="68" t="s">
        <v>160</v>
      </c>
      <c r="C144" s="76">
        <v>539</v>
      </c>
    </row>
    <row r="145" spans="1:3" ht="26" x14ac:dyDescent="0.2">
      <c r="A145" s="62" t="str">
        <f t="shared" si="3"/>
        <v/>
      </c>
      <c r="B145" s="70" t="s">
        <v>161</v>
      </c>
      <c r="C145" s="76">
        <v>646</v>
      </c>
    </row>
    <row r="146" spans="1:3" ht="26" x14ac:dyDescent="0.2">
      <c r="A146" s="62" t="str">
        <f t="shared" si="3"/>
        <v/>
      </c>
      <c r="B146" s="68" t="s">
        <v>162</v>
      </c>
      <c r="C146" s="78">
        <v>260</v>
      </c>
    </row>
    <row r="147" spans="1:3" ht="26" x14ac:dyDescent="0.2">
      <c r="A147" s="62" t="str">
        <f t="shared" si="3"/>
        <v/>
      </c>
      <c r="B147" s="68" t="s">
        <v>163</v>
      </c>
      <c r="C147" s="76">
        <v>779</v>
      </c>
    </row>
    <row r="148" spans="1:3" ht="26" x14ac:dyDescent="0.2">
      <c r="A148" s="62" t="str">
        <f t="shared" si="3"/>
        <v/>
      </c>
      <c r="B148" s="68" t="s">
        <v>164</v>
      </c>
      <c r="C148" s="76">
        <v>522</v>
      </c>
    </row>
    <row r="149" spans="1:3" ht="26" x14ac:dyDescent="0.2">
      <c r="A149" s="62" t="str">
        <f t="shared" si="3"/>
        <v/>
      </c>
      <c r="B149" s="68" t="s">
        <v>234</v>
      </c>
      <c r="C149" s="76" t="s">
        <v>235</v>
      </c>
    </row>
    <row r="150" spans="1:3" ht="26" x14ac:dyDescent="0.2">
      <c r="A150" s="62" t="str">
        <f t="shared" si="3"/>
        <v/>
      </c>
      <c r="B150" s="68" t="s">
        <v>165</v>
      </c>
      <c r="C150" s="76">
        <v>289</v>
      </c>
    </row>
    <row r="151" spans="1:3" ht="26" x14ac:dyDescent="0.2">
      <c r="A151" s="62" t="str">
        <f t="shared" si="3"/>
        <v/>
      </c>
      <c r="B151" s="68" t="s">
        <v>166</v>
      </c>
      <c r="C151" s="76">
        <v>636</v>
      </c>
    </row>
    <row r="152" spans="1:3" ht="26" x14ac:dyDescent="0.2">
      <c r="A152" s="62" t="str">
        <f t="shared" si="3"/>
        <v>T</v>
      </c>
      <c r="B152" s="68" t="s">
        <v>167</v>
      </c>
      <c r="C152" s="76">
        <v>631</v>
      </c>
    </row>
    <row r="153" spans="1:3" ht="26" x14ac:dyDescent="0.2">
      <c r="A153" s="62" t="str">
        <f t="shared" si="3"/>
        <v/>
      </c>
      <c r="B153" s="68" t="s">
        <v>168</v>
      </c>
      <c r="C153" s="76">
        <v>462</v>
      </c>
    </row>
    <row r="154" spans="1:3" ht="26" x14ac:dyDescent="0.2">
      <c r="A154" s="62" t="str">
        <f t="shared" si="3"/>
        <v/>
      </c>
      <c r="B154" s="68" t="s">
        <v>169</v>
      </c>
      <c r="C154" s="76">
        <v>546</v>
      </c>
    </row>
    <row r="155" spans="1:3" ht="26" x14ac:dyDescent="0.2">
      <c r="A155" s="62" t="str">
        <f t="shared" si="3"/>
        <v/>
      </c>
      <c r="B155" s="68" t="s">
        <v>170</v>
      </c>
      <c r="C155" s="76">
        <v>529</v>
      </c>
    </row>
    <row r="156" spans="1:3" ht="26" x14ac:dyDescent="0.2">
      <c r="A156" s="62" t="str">
        <f t="shared" si="3"/>
        <v/>
      </c>
      <c r="B156" s="68" t="s">
        <v>171</v>
      </c>
      <c r="C156" s="76">
        <v>530</v>
      </c>
    </row>
    <row r="157" spans="1:3" ht="26" x14ac:dyDescent="0.2">
      <c r="A157" s="62" t="str">
        <f t="shared" si="3"/>
        <v/>
      </c>
      <c r="B157" s="68" t="s">
        <v>172</v>
      </c>
      <c r="C157" s="76">
        <v>482</v>
      </c>
    </row>
    <row r="158" spans="1:3" ht="26" x14ac:dyDescent="0.2">
      <c r="A158" s="62" t="str">
        <f t="shared" si="3"/>
        <v/>
      </c>
      <c r="B158" s="68" t="s">
        <v>173</v>
      </c>
      <c r="C158" s="76">
        <v>927</v>
      </c>
    </row>
    <row r="159" spans="1:3" ht="26" x14ac:dyDescent="0.2">
      <c r="A159" s="62" t="str">
        <f t="shared" si="3"/>
        <v/>
      </c>
      <c r="B159" s="68" t="s">
        <v>174</v>
      </c>
      <c r="C159" s="76">
        <v>260</v>
      </c>
    </row>
    <row r="160" spans="1:3" ht="26" x14ac:dyDescent="0.2">
      <c r="A160" s="62" t="str">
        <f t="shared" si="3"/>
        <v/>
      </c>
      <c r="B160" s="70" t="s">
        <v>175</v>
      </c>
      <c r="C160" s="76">
        <v>260</v>
      </c>
    </row>
    <row r="161" spans="1:3" ht="26" x14ac:dyDescent="0.2">
      <c r="A161" s="62" t="str">
        <f t="shared" si="3"/>
        <v/>
      </c>
      <c r="B161" s="68" t="s">
        <v>176</v>
      </c>
      <c r="C161" s="76">
        <v>1533</v>
      </c>
    </row>
    <row r="162" spans="1:3" ht="26" x14ac:dyDescent="0.2">
      <c r="A162" s="62" t="str">
        <f t="shared" si="3"/>
        <v/>
      </c>
      <c r="B162" s="69" t="s">
        <v>177</v>
      </c>
      <c r="C162" s="77">
        <v>718</v>
      </c>
    </row>
    <row r="163" spans="1:3" ht="26" x14ac:dyDescent="0.2">
      <c r="A163" s="62" t="str">
        <f t="shared" si="3"/>
        <v>U</v>
      </c>
      <c r="B163" s="70" t="s">
        <v>178</v>
      </c>
      <c r="C163" s="77">
        <v>415</v>
      </c>
    </row>
    <row r="164" spans="1:3" ht="26" x14ac:dyDescent="0.2">
      <c r="A164" s="62" t="str">
        <f t="shared" si="3"/>
        <v/>
      </c>
      <c r="B164" s="70" t="s">
        <v>179</v>
      </c>
      <c r="C164" s="76">
        <v>331</v>
      </c>
    </row>
    <row r="165" spans="1:3" ht="26" x14ac:dyDescent="0.2">
      <c r="A165" s="62" t="str">
        <f t="shared" si="3"/>
        <v/>
      </c>
      <c r="B165" s="68" t="s">
        <v>180</v>
      </c>
      <c r="C165" s="76">
        <v>385</v>
      </c>
    </row>
    <row r="166" spans="1:3" ht="26" x14ac:dyDescent="0.2">
      <c r="A166" s="62" t="str">
        <f t="shared" si="3"/>
        <v/>
      </c>
      <c r="B166" s="70" t="s">
        <v>181</v>
      </c>
      <c r="C166" s="76">
        <v>547</v>
      </c>
    </row>
    <row r="167" spans="1:3" ht="26" x14ac:dyDescent="0.2">
      <c r="A167" s="62" t="str">
        <f t="shared" si="3"/>
        <v/>
      </c>
      <c r="B167" s="70" t="s">
        <v>182</v>
      </c>
      <c r="C167" s="76">
        <v>1113</v>
      </c>
    </row>
    <row r="168" spans="1:3" ht="26" x14ac:dyDescent="0.2">
      <c r="A168" s="62" t="str">
        <f t="shared" si="3"/>
        <v/>
      </c>
      <c r="B168" s="68" t="s">
        <v>183</v>
      </c>
      <c r="C168" s="76">
        <v>260</v>
      </c>
    </row>
    <row r="169" spans="1:3" ht="26" x14ac:dyDescent="0.2">
      <c r="A169" s="62" t="str">
        <f t="shared" si="3"/>
        <v>V</v>
      </c>
      <c r="B169" s="68" t="s">
        <v>184</v>
      </c>
      <c r="C169" s="76">
        <v>731</v>
      </c>
    </row>
    <row r="170" spans="1:3" ht="26" x14ac:dyDescent="0.2">
      <c r="A170" s="62"/>
      <c r="B170" s="68" t="s">
        <v>225</v>
      </c>
      <c r="C170" s="76">
        <v>367</v>
      </c>
    </row>
    <row r="171" spans="1:3" ht="26" x14ac:dyDescent="0.2">
      <c r="A171" s="62"/>
      <c r="B171" s="68" t="s">
        <v>185</v>
      </c>
      <c r="C171" s="76">
        <v>411</v>
      </c>
    </row>
    <row r="172" spans="1:3" ht="26" x14ac:dyDescent="0.2">
      <c r="A172" s="62" t="s">
        <v>229</v>
      </c>
      <c r="B172" s="69" t="s">
        <v>186</v>
      </c>
      <c r="C172" s="76">
        <v>630</v>
      </c>
    </row>
    <row r="173" spans="1:3" ht="26" x14ac:dyDescent="0.2">
      <c r="A173" s="62" t="str">
        <f t="shared" si="3"/>
        <v/>
      </c>
      <c r="B173" s="69" t="s">
        <v>200</v>
      </c>
      <c r="C173" s="77">
        <v>260</v>
      </c>
    </row>
    <row r="174" spans="1:3" ht="26" x14ac:dyDescent="0.2">
      <c r="A174" s="62" t="str">
        <f t="shared" si="3"/>
        <v>Ö</v>
      </c>
      <c r="B174" s="68" t="s">
        <v>201</v>
      </c>
      <c r="C174" s="76">
        <v>669</v>
      </c>
    </row>
    <row r="175" spans="1:3" ht="27" thickBot="1" x14ac:dyDescent="0.25">
      <c r="A175" s="62" t="str">
        <f t="shared" si="3"/>
        <v/>
      </c>
      <c r="B175" s="72" t="s">
        <v>202</v>
      </c>
      <c r="C175" s="80">
        <v>456</v>
      </c>
    </row>
  </sheetData>
  <mergeCells count="2">
    <mergeCell ref="B1:C1"/>
    <mergeCell ref="B3:C3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618590C37F7840BD81BF18FDB04D0A" ma:contentTypeVersion="4" ma:contentTypeDescription="Skapa ett nytt dokument." ma:contentTypeScope="" ma:versionID="cda2aa5740abab368dcac3c24dd352c5">
  <xsd:schema xmlns:xsd="http://www.w3.org/2001/XMLSchema" xmlns:xs="http://www.w3.org/2001/XMLSchema" xmlns:p="http://schemas.microsoft.com/office/2006/metadata/properties" xmlns:ns2="2bbfe269-9105-44f9-b115-36e6cbf5a475" targetNamespace="http://schemas.microsoft.com/office/2006/metadata/properties" ma:root="true" ma:fieldsID="71cdca97e049528efa885d9f11194fc9" ns2:_="">
    <xsd:import namespace="2bbfe269-9105-44f9-b115-36e6cbf5a4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fe269-9105-44f9-b115-36e6cbf5a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EC8B0-B8BB-4A7A-AF00-A4A89581F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fe269-9105-44f9-b115-36e6cbf5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EE04FC-9A6F-4242-A195-499C198B39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Reseräkning</vt:lpstr>
      <vt:lpstr>Inställningar</vt:lpstr>
      <vt:lpstr>Traktamente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2017-06-10T15:10:41Z</dcterms:created>
  <dcterms:modified xsi:type="dcterms:W3CDTF">2023-08-18T07:20:52Z</dcterms:modified>
</cp:coreProperties>
</file>